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isakuzaimugakari03\Desktop\R5\ＨP掲載用\"/>
    </mc:Choice>
  </mc:AlternateContent>
  <bookViews>
    <workbookView xWindow="0" yWindow="0" windowWidth="20490" windowHeight="7770" firstSheet="11" activeTab="13"/>
  </bookViews>
  <sheets>
    <sheet name="総括表" sheetId="10" r:id="rId1"/>
    <sheet name="普通会計の状況" sheetId="11" r:id="rId2"/>
    <sheet name="各会計、関係団体の財政状況及び健全化判断比率" sheetId="12" r:id="rId3"/>
    <sheet name="財政比較分析表（新様式）"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財政比較分析表" sheetId="13" r:id="rId14"/>
    <sheet name="データシート" sheetId="9" state="hidden" r:id="rId1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AU63" i="12"/>
  <c r="AP63"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<sst xmlns="http://schemas.openxmlformats.org/spreadsheetml/2006/main" count="1178" uniqueCount="603">
  <si>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</si>
  <si>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</si>
  <si>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</si>
  <si>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</si>
  <si>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</si>
  <si>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</si>
  <si>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</si>
  <si>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</si>
  <si>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</si>
  <si>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</si>
  <si>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</si>
  <si>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</si>
  <si>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</si>
  <si>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</si>
  <si>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</si>
  <si>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</si>
  <si>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</si>
  <si>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</si>
  <si>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</si>
  <si>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</si>
  <si>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</si>
  <si>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</si>
  <si>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</si>
  <si>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</si>
  <si>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</si>
  <si>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</si>
  <si>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</si>
  <si>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</si>
  <si>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</si>
  <si>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</si>
  <si>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</si>
  <si>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</si>
  <si>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</si>
  <si>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</si>
  <si>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</si>
  <si>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</si>
  <si>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</si>
  <si>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</si>
  <si>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</si>
  <si>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</si>
  <si>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</si>
  <si>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</si>
  <si>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</si>
  <si>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</si>
  <si>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</si>
  <si>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</si>
  <si>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</si>
  <si>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</si>
  <si>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</si>
  <si>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</si>
  <si>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</si>
  <si>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</si>
  <si>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</si>
  <si>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</si>
  <si>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</si>
  <si>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</si>
  <si>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</si>
  <si>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</si>
  <si>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</si>
  <si>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</si>
  <si>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</si>
  <si>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</si>
  <si>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</si>
  <si>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</si>
  <si>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</si>
  <si>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</si>
  <si>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</si>
  <si>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</si>
  <si>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</si>
  <si>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</si>
  <si>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</si>
  <si>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</si>
  <si>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</si>
  <si>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</si>
  <si>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</si>
  <si>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</si>
  <si>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</si>
  <si>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</si>
  <si>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</si>
  <si>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</si>
  <si>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</si>
  <si>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</si>
  <si>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</si>
  <si>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</si>
  <si>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</si>
  <si>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</si>
  <si>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</si>
  <si>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</si>
  <si>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</si>
  <si>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</si>
  <si>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</si>
  <si>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</si>
  <si>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</si>
  <si>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</si>
  <si>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</si>
  <si>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</si>
  <si>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</si>
  <si>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</si>
  <si>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</si>
  <si>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</si>
  <si>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</si>
  <si>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</si>
  <si>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</si>
  <si>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</si>
  <si>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</si>
  <si>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</si>
  <si>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</si>
  <si>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</si>
  <si>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</si>
  <si>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</si>
  <si>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</si>
  <si>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</si>
  <si>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</si>
  <si>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</si>
  <si>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</si>
  <si>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</si>
  <si>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</si>
  <si>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</si>
  <si>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</si>
  <si>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</si>
  <si>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</si>
  <si>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</si>
  <si>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</si>
  <si>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</si>
  <si>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</si>
  <si>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</si>
  <si>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</si>
  <si>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</si>
  <si>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</si>
  <si>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</si>
  <si>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</si>
  <si>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</si>
  <si>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</si>
  <si>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</si>
  <si>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</si>
  <si>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</si>
  <si>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</si>
  <si>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</si>
  <si>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</si>
  <si>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</si>
  <si>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</si>
  <si>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</si>
  <si>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</si>
  <si>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</si>
  <si>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</si>
  <si>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</si>
  <si>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</si>
  <si>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</si>
  <si>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</si>
  <si>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</si>
  <si>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</si>
  <si>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</si>
  <si>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</si>
  <si>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</si>
  <si>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</si>
  <si>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</si>
  <si>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</si>
  <si>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</si>
  <si>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</si>
  <si>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</si>
  <si>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</si>
  <si>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</si>
  <si>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</si>
  <si>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</si>
  <si>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</si>
  <si>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</si>
  <si>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</si>
  <si>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</si>
  <si>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</si>
  <si>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</si>
  <si>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</si>
  <si>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</si>
  <si>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</si>
  <si>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</si>
  <si>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</si>
  <si>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</si>
  <si>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</si>
  <si>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</si>
  <si>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</si>
  <si>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</si>
  <si>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</si>
  <si>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</si>
  <si>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</si>
  <si>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</si>
  <si>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</si>
  <si>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</si>
  <si>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</si>
  <si>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</si>
  <si>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</si>
  <si>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</si>
  <si>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</si>
  <si>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</si>
  <si>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</si>
  <si>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</si>
  <si>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</si>
  <si>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</si>
  <si>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</si>
  <si>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</si>
  <si>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</si>
  <si>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</si>
  <si>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</si>
  <si>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</si>
  <si>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</si>
  <si>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</si>
  <si>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</si>
  <si>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</si>
  <si>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</si>
  <si>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</si>
  <si>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</si>
  <si>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</si>
  <si>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</si>
  <si>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</si>
  <si>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</si>
  <si>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</si>
  <si>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</si>
  <si>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</si>
  <si>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</si>
  <si>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福島県湯川村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</si>
  <si>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</si>
  <si>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</si>
  <si>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</si>
  <si>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</si>
  <si>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</si>
  <si>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</si>
  <si>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</si>
  <si>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</si>
  <si>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</si>
  <si>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</si>
  <si>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</si>
  <si>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</si>
  <si>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</si>
  <si>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</si>
  <si>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</si>
  <si>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</si>
  <si>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</si>
  <si>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</si>
  <si>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</si>
  <si>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</si>
  <si>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</si>
  <si>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</si>
  <si>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</si>
  <si>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</si>
  <si>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</si>
  <si>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</si>
  <si>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</si>
  <si>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</si>
  <si>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</si>
  <si>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</si>
  <si>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</si>
  <si>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</si>
  <si>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</si>
  <si>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</si>
  <si>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</si>
  <si>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</si>
  <si>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</si>
  <si>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</si>
  <si>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</si>
  <si>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</si>
  <si>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</si>
  <si>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</si>
  <si>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</si>
  <si>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</si>
  <si>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</si>
  <si>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</si>
  <si>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</si>
  <si>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</si>
  <si>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</si>
  <si>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</si>
  <si>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</si>
  <si>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</si>
  <si>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</si>
  <si>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</si>
  <si>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</si>
  <si>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</si>
  <si>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</si>
  <si>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</si>
  <si>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</si>
  <si>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</si>
  <si>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</si>
  <si>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</si>
  <si>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</si>
  <si>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</si>
  <si>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</si>
  <si>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</si>
  <si>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</si>
  <si>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</si>
  <si>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</si>
  <si>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</si>
  <si>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</si>
  <si>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</si>
  <si>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</si>
  <si>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</si>
  <si>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</si>
  <si>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</si>
  <si>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</si>
  <si>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</si>
  <si>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</si>
  <si>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</si>
  <si>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</si>
  <si>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</si>
  <si>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</si>
  <si>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</si>
  <si>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</si>
  <si>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</si>
  <si>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</si>
  <si>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</si>
  <si>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</si>
  <si>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</si>
  <si>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</si>
  <si>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</si>
  <si>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</si>
  <si>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</si>
  <si>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</si>
  <si>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</si>
  <si>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</si>
  <si>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</si>
  <si>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</si>
  <si>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</si>
  <si>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</si>
  <si>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</si>
  <si>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</si>
  <si>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</si>
  <si>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</si>
  <si>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</si>
  <si>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</si>
  <si>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</si>
  <si>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</si>
  <si>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</si>
  <si>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</si>
  <si>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</si>
  <si>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</si>
  <si>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</si>
  <si>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</si>
  <si>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</si>
  <si>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</si>
  <si>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</si>
  <si>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</si>
  <si>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</si>
  <si>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</si>
  <si>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</si>
  <si>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</si>
  <si>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</si>
  <si>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</si>
  <si>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</si>
  <si>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</si>
  <si>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</si>
  <si>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</si>
  <si>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</si>
  <si>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</si>
  <si>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</si>
  <si>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</si>
  <si>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</si>
  <si>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</si>
  <si>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</si>
  <si>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</si>
  <si>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</si>
  <si>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</si>
  <si>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</si>
  <si>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</si>
  <si>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</si>
  <si>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</si>
  <si>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</si>
  <si>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</si>
  <si>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</si>
  <si>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</si>
  <si>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</si>
  <si>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</si>
  <si>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</si>
  <si>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</si>
  <si>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</si>
  <si>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福島県湯川村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</si>
  <si>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</si>
  <si>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</si>
  <si>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</si>
  <si>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</si>
  <si>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</si>
  <si>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</si>
  <si>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</si>
  <si>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</si>
  <si>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</si>
  <si>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</si>
  <si>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</si>
  <si>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</si>
  <si>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</si>
  <si>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</si>
  <si>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</si>
  <si>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</si>
  <si>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</si>
  <si>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</si>
  <si>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</si>
  <si>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</si>
  <si>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</si>
  <si>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</si>
  <si>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</si>
  <si>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</si>
  <si>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</si>
  <si>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</si>
  <si>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</si>
  <si>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</si>
  <si>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</si>
  <si>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</si>
  <si>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</si>
  <si>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</si>
  <si>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</si>
  <si>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</si>
  <si>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</si>
  <si>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</si>
  <si>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</si>
  <si>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特定環境保全公共下水道事業</t>
    <phoneticPr fontId="5"/>
  </si>
  <si>
    <t>法非適用企業</t>
    <phoneticPr fontId="5"/>
  </si>
  <si>
    <t>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</si>
  <si>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</si>
  <si>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</si>
  <si>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</si>
  <si>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</si>
  <si>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</si>
  <si>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</si>
  <si>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</si>
  <si>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</si>
  <si>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</si>
  <si>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</si>
  <si>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</si>
  <si>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</si>
  <si>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</si>
  <si>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</si>
  <si>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</si>
  <si>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</si>
  <si>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</si>
  <si>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</si>
  <si>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</si>
  <si>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</si>
  <si>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</si>
  <si>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</si>
  <si>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</si>
  <si>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</si>
  <si>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</si>
  <si>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</si>
  <si>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</si>
  <si>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</si>
  <si>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</si>
  <si>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</si>
  <si>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</si>
  <si>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</si>
  <si>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</si>
  <si>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</si>
  <si>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</si>
  <si>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</si>
  <si>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</si>
  <si>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</si>
  <si>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</si>
  <si>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</si>
  <si>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</si>
  <si>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</si>
  <si>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</si>
  <si>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</si>
  <si>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</si>
  <si>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</si>
  <si>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</si>
  <si>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</si>
  <si>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</si>
  <si>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</si>
  <si>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</si>
  <si>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</si>
  <si>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</si>
  <si>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</si>
  <si>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</si>
  <si>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</si>
  <si>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</si>
  <si>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</si>
  <si>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</si>
  <si>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</si>
  <si>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</si>
  <si>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</si>
  <si>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</si>
  <si>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</si>
  <si>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</si>
  <si>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</si>
  <si>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</si>
  <si>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</si>
  <si>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</si>
  <si>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</si>
  <si>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</si>
  <si>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</si>
  <si>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</si>
  <si>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</si>
  <si>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</si>
  <si>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</si>
  <si>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</si>
  <si>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</si>
  <si>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</si>
  <si>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</si>
  <si>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</si>
  <si>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</si>
  <si>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</si>
  <si>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</si>
  <si>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</si>
  <si>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</si>
  <si>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</si>
  <si>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</si>
  <si>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</si>
  <si>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</si>
  <si>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</si>
  <si>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</si>
  <si>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</si>
  <si>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</si>
  <si>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</si>
  <si>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</si>
  <si>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</si>
  <si>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</si>
  <si>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</si>
  <si>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</si>
  <si>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</si>
  <si>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</si>
  <si>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</si>
  <si>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</si>
  <si>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</si>
  <si>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</si>
  <si>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</si>
  <si>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</si>
  <si>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</si>
  <si>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</si>
  <si>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</si>
  <si>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</si>
  <si>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</si>
  <si>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</si>
  <si>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</si>
  <si>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</si>
  <si>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</si>
  <si>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</si>
  <si>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</si>
  <si>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</si>
  <si>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</si>
  <si>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</si>
  <si>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</si>
  <si>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</si>
  <si>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</si>
  <si>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</si>
  <si>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</si>
  <si>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</si>
  <si>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</si>
  <si>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</si>
  <si>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</si>
  <si>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</si>
  <si>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</si>
  <si>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</si>
  <si>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</si>
  <si>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</si>
  <si>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</si>
  <si>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</si>
  <si>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</si>
  <si>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</si>
  <si>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</si>
  <si>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</si>
  <si>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</si>
  <si>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</si>
  <si>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</si>
  <si>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</si>
  <si>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</si>
  <si>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</si>
  <si>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</si>
  <si>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</si>
  <si>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2.98</t>
  </si>
  <si>
    <t>▲ 3.77</t>
  </si>
  <si>
    <t>▲ 1.53</t>
  </si>
  <si>
    <t>▲ 0.09</t>
  </si>
  <si>
    <t>一般会計</t>
  </si>
  <si>
    <t>介護保険</t>
  </si>
  <si>
    <t>国民健康保険</t>
  </si>
  <si>
    <t>特定環境保全公共下水道事業</t>
  </si>
  <si>
    <t>農業集落排水事業</t>
  </si>
  <si>
    <t>墓地事業</t>
  </si>
  <si>
    <t>後期高齢者医療</t>
  </si>
  <si>
    <t>その他会計（赤字）</t>
  </si>
  <si>
    <t>その他会計（黒字）</t>
  </si>
  <si>
    <t>（百万円）</t>
    <phoneticPr fontId="5"/>
  </si>
  <si>
    <t>H30</t>
    <phoneticPr fontId="5"/>
  </si>
  <si>
    <t>R01</t>
    <phoneticPr fontId="5"/>
  </si>
  <si>
    <t>R02</t>
    <phoneticPr fontId="5"/>
  </si>
  <si>
    <t>R03</t>
    <phoneticPr fontId="5"/>
  </si>
  <si>
    <t>R04</t>
    <phoneticPr fontId="5"/>
  </si>
  <si>
    <t>株式会社　湯川会津坂下</t>
    <rPh sb="0" eb="4">
      <t>カブシキガイシャ</t>
    </rPh>
    <rPh sb="5" eb="7">
      <t>ユガワ</t>
    </rPh>
    <rPh sb="7" eb="9">
      <t>アイヅ</t>
    </rPh>
    <rPh sb="9" eb="11">
      <t>バンゲ</t>
    </rPh>
    <phoneticPr fontId="2"/>
  </si>
  <si>
    <t>株式会社　会津湯川ファーム</t>
    <rPh sb="0" eb="4">
      <t>カブシキガイシャ</t>
    </rPh>
    <rPh sb="5" eb="7">
      <t>アイヅ</t>
    </rPh>
    <rPh sb="7" eb="9">
      <t>ユガワ</t>
    </rPh>
    <phoneticPr fontId="2"/>
  </si>
  <si>
    <t>磐梯町外一市二町一ヶ村組合</t>
    <rPh sb="0" eb="4">
      <t>バンダイマチホカ</t>
    </rPh>
    <rPh sb="4" eb="6">
      <t>イッシ</t>
    </rPh>
    <rPh sb="6" eb="8">
      <t>ニチョウ</t>
    </rPh>
    <rPh sb="8" eb="11">
      <t>イチカソン</t>
    </rPh>
    <rPh sb="11" eb="13">
      <t>クミアイ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</si>
  <si>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</si>
  <si>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</si>
  <si>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</si>
  <si>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12">
      <t>シチョウソンソウゴウジムクミアイ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</si>
  <si>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12">
      <t>シチョウソンソウゴウジムクミアイ</t>
    </rPh>
    <rPh sb="12" eb="14">
      <t>ジチ</t>
    </rPh>
    <rPh sb="14" eb="16">
      <t>カイカン</t>
    </rPh>
    <rPh sb="16" eb="18">
      <t>カンリ</t>
    </rPh>
    <rPh sb="18" eb="20">
      <t>トクベツ</t>
    </rPh>
    <rPh sb="20" eb="22">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</si>
  <si>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</si>
  <si>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10">
      <t>コウキコウレイシャイリョウ</t>
    </rPh>
    <rPh sb="10" eb="12">
      <t>コウイキ</t>
    </rPh>
    <rPh sb="12" eb="14">
      <t>レンゴウ</t>
    </rPh>
    <rPh sb="14" eb="16">
      <t>コウキ</t>
    </rPh>
    <rPh sb="16" eb="19">
      <t>コウレイシャ</t>
    </rPh>
    <rPh sb="19" eb="21">
      <t>イリョウ</t>
    </rPh>
    <rPh sb="21" eb="23">
      <t>トクベツ</t>
    </rPh>
    <rPh sb="23" eb="25">
      <t>カイケイ</t>
    </rPh>
    <phoneticPr fontId="2"/>
  </si>
  <si>
    <t>会津若松地方広域市町村圏整備組合一般会計</t>
    <phoneticPr fontId="2"/>
  </si>
  <si>
    <t>会津若松地方広域市町村圏整備組合水道用水供給事業会計</t>
    <rPh sb="16" eb="20">
      <t>スイドウヨウスイ</t>
    </rPh>
    <rPh sb="20" eb="24">
      <t>キョウキュウジギョウ</t>
    </rPh>
    <phoneticPr fontId="2"/>
  </si>
  <si>
    <t>-</t>
    <phoneticPr fontId="2"/>
  </si>
  <si>
    <t>ふるさと創生基金</t>
    <rPh sb="4" eb="6">
      <t>ソウセイ</t>
    </rPh>
    <rPh sb="6" eb="8">
      <t>キキン</t>
    </rPh>
    <phoneticPr fontId="2"/>
  </si>
  <si>
    <t>農業振興基金</t>
    <rPh sb="0" eb="2">
      <t>ノウギョウ</t>
    </rPh>
    <rPh sb="2" eb="4">
      <t>シンコウ</t>
    </rPh>
    <rPh sb="4" eb="6">
      <t>キキン</t>
    </rPh>
    <phoneticPr fontId="2"/>
  </si>
  <si>
    <t>公共施設等整備基金</t>
    <rPh sb="0" eb="9">
      <t>コウキョウシセツトウセイビキキン</t>
    </rPh>
    <phoneticPr fontId="2"/>
  </si>
  <si>
    <t>地域福祉基金</t>
    <rPh sb="0" eb="2">
      <t>チイキ</t>
    </rPh>
    <rPh sb="2" eb="4">
      <t>フクシ</t>
    </rPh>
    <rPh sb="4" eb="6">
      <t>キキン</t>
    </rPh>
    <phoneticPr fontId="2"/>
  </si>
  <si>
    <t>地域振興開発促進基金</t>
    <rPh sb="0" eb="2">
      <t>チイキ</t>
    </rPh>
    <rPh sb="2" eb="4">
      <t>シンコウ</t>
    </rPh>
    <rPh sb="4" eb="6">
      <t>カイハツ</t>
    </rPh>
    <rPh sb="6" eb="8">
      <t>ソクシン</t>
    </rPh>
    <rPh sb="8" eb="10">
      <t>キキン</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</si>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</sst>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xmlns:c16r2="http://schemas.microsoft.com/office/drawing/2015/06/chart">
            <c:ext xmlns:c16="http://schemas.microsoft.com/office/drawing/2014/chart" uri="{C3380CC4-5D6E-409C-BE32-E72D297353CC}">
              <c16:uniqueId val="{00000000-A773-4416-8E35-1D2FFC6E61B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80032</c:v>
                </c:pt>
                <c:pt idx="1">
                  <c:v>138095</c:v>
                </c:pt>
                <c:pt idx="2">
                  <c:v>177100</c:v>
                </c:pt>
                <c:pt idx="3">
                  <c:v>42610</c:v>
                </c:pt>
                <c:pt idx="4">
                  <c:v>17223</c:v>
                </c:pt>
              </c:numCache>
            </c:numRef>
          </c:val>
          <c:smooth val="0"/>
          <c:extLst xmlns:c16r2="http://schemas.microsoft.com/office/drawing/2015/06/chart">
            <c:ext xmlns:c16="http://schemas.microsoft.com/office/drawing/2014/chart" uri="{C3380CC4-5D6E-409C-BE32-E72D297353CC}">
              <c16:uniqueId val="{00000001-A773-4416-8E35-1D2FFC6E61B5}"/>
            </c:ext>
          </c:extLst>
        </c:ser>
        <c:dLbls>
          <c:showLegendKey val="0"/>
          <c:showVal val="0"/>
          <c:showCatName val="0"/>
          <c:showSerName val="0"/>
          <c:showPercent val="0"/>
          <c:showBubbleSize val="0"/>
        </c:dLbls>
        <c:marker val="1"/>
        <c:smooth val="0"/>
        <c:axId val="545554752"/>
        <c:axId val="545555928"/>
      </c:lineChart>
      <c:catAx>
        <c:axId val="545554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5555928"/>
        <c:crosses val="autoZero"/>
        <c:auto val="1"/>
        <c:lblAlgn val="ctr"/>
        <c:lblOffset val="100"/>
        <c:tickLblSkip val="1"/>
        <c:tickMarkSkip val="1"/>
        <c:noMultiLvlLbl val="0"/>
      </c:catAx>
      <c:valAx>
        <c:axId val="54555592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5554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3.93</c:v>
                </c:pt>
                <c:pt idx="1">
                  <c:v>5.35</c:v>
                </c:pt>
                <c:pt idx="2">
                  <c:v>6.26</c:v>
                </c:pt>
                <c:pt idx="3">
                  <c:v>5.56</c:v>
                </c:pt>
                <c:pt idx="4">
                  <c:v>5.05</c:v>
                </c:pt>
              </c:numCache>
            </c:numRef>
          </c:val>
          <c:extLst xmlns:c16r2="http://schemas.microsoft.com/office/drawing/2015/06/chart">
            <c:ext xmlns:c16="http://schemas.microsoft.com/office/drawing/2014/chart" uri="{C3380CC4-5D6E-409C-BE32-E72D297353CC}">
              <c16:uniqueId val="{00000000-EFA3-4863-8E68-64729145A2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56.42</c:v>
                </c:pt>
                <c:pt idx="1">
                  <c:v>50.72</c:v>
                </c:pt>
                <c:pt idx="2">
                  <c:v>44.85</c:v>
                </c:pt>
                <c:pt idx="3">
                  <c:v>43.99</c:v>
                </c:pt>
                <c:pt idx="4">
                  <c:v>44.59</c:v>
                </c:pt>
              </c:numCache>
            </c:numRef>
          </c:val>
          <c:extLst xmlns:c16r2="http://schemas.microsoft.com/office/drawing/2015/06/chart">
            <c:ext xmlns:c16="http://schemas.microsoft.com/office/drawing/2014/chart" uri="{C3380CC4-5D6E-409C-BE32-E72D297353CC}">
              <c16:uniqueId val="{00000001-EFA3-4863-8E68-64729145A234}"/>
            </c:ext>
          </c:extLst>
        </c:ser>
        <c:dLbls>
          <c:showLegendKey val="0"/>
          <c:showVal val="0"/>
          <c:showCatName val="0"/>
          <c:showSerName val="0"/>
          <c:showPercent val="0"/>
          <c:showBubbleSize val="0"/>
        </c:dLbls>
        <c:gapWidth val="250"/>
        <c:overlap val="100"/>
        <c:axId val="545557104"/>
        <c:axId val="545557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-2.98</c:v>
                </c:pt>
                <c:pt idx="1">
                  <c:v>-3.77</c:v>
                </c:pt>
                <c:pt idx="2">
                  <c:v>-1.53</c:v>
                </c:pt>
                <c:pt idx="3">
                  <c:v>2.69</c:v>
                </c:pt>
                <c:pt idx="4">
                  <c:v>-0.09</c:v>
                </c:pt>
              </c:numCache>
            </c:numRef>
          </c:val>
          <c:smooth val="0"/>
          <c:extLst xmlns:c16r2="http://schemas.microsoft.com/office/drawing/2015/06/chart">
            <c:ext xmlns:c16="http://schemas.microsoft.com/office/drawing/2014/chart" uri="{C3380CC4-5D6E-409C-BE32-E72D297353CC}">
              <c16:uniqueId val="{00000002-EFA3-4863-8E68-64729145A234}"/>
            </c:ext>
          </c:extLst>
        </c:ser>
        <c:dLbls>
          <c:showLegendKey val="0"/>
          <c:showVal val="0"/>
          <c:showCatName val="0"/>
          <c:showSerName val="0"/>
          <c:showPercent val="0"/>
          <c:showBubbleSize val="0"/>
        </c:dLbls>
        <c:marker val="1"/>
        <c:smooth val="0"/>
        <c:axId val="545557104"/>
        <c:axId val="545557496"/>
      </c:lineChart>
      <c:catAx>
        <c:axId val="54555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5557496"/>
        <c:crosses val="autoZero"/>
        <c:auto val="1"/>
        <c:lblAlgn val="ctr"/>
        <c:lblOffset val="100"/>
        <c:tickLblSkip val="1"/>
        <c:tickMarkSkip val="1"/>
        <c:noMultiLvlLbl val="0"/>
      </c:catAx>
      <c:valAx>
        <c:axId val="545557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555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711-42AF-9F58-ED9F36A1CA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711-42AF-9F58-ED9F36A1CA7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711-42AF-9F58-ED9F36A1CA74}"/>
            </c:ext>
          </c:extLst>
        </c:ser>
        <c:ser>
          <c:idx val="3"/>
          <c:order val="3"/>
          <c:tx>
            <c:strRef>
              <c:f>データシート!$A$30</c:f>
              <c:strCache>
                <c:ptCount val="1"/>
                <c:pt idx="0">
                  <c:v>後期高齢者医療</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2711-42AF-9F58-ED9F36A1CA74}"/>
            </c:ext>
          </c:extLst>
        </c:ser>
        <c:ser>
          <c:idx val="4"/>
          <c:order val="4"/>
          <c:tx>
            <c:strRef>
              <c:f>データシート!$A$31</c:f>
              <c:strCache>
                <c:ptCount val="1"/>
                <c:pt idx="0">
                  <c:v>墓地事業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2711-42AF-9F58-ED9F36A1CA74}"/>
            </c:ext>
          </c:extLst>
        </c:ser>
        <c:ser>
          <c:idx val="5"/>
          <c:order val="5"/>
          <c:tx>
            <c:strRef>
              <c:f>データシート!$A$32</c:f>
              <c:strCache>
                <c:ptCount val="1"/>
                <c:pt idx="0">
                  <c:v>農業集落排水事業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0.08</c:v>
                </c:pt>
                <c:pt idx="2">
                  <c:v>#N/A</c:v>
                </c:pt>
                <c:pt idx="3">
                  <c:v>0.1</c:v>
                </c:pt>
                <c:pt idx="4">
                  <c:v>#N/A</c:v>
                </c:pt>
                <c:pt idx="5">
                  <c:v>0.09</c:v>
                </c:pt>
                <c:pt idx="6">
                  <c:v>#N/A</c:v>
                </c:pt>
                <c:pt idx="7">
                  <c:v>0.15</c:v>
                </c:pt>
                <c:pt idx="8">
                  <c:v>#N/A</c:v>
                </c:pt>
                <c:pt idx="9">
                  <c:v>0.11</c:v>
                </c:pt>
              </c:numCache>
            </c:numRef>
          </c:val>
          <c:extLst xmlns:c16r2="http://schemas.microsoft.com/office/drawing/2015/06/chart">
            <c:ext xmlns:c16="http://schemas.microsoft.com/office/drawing/2014/chart" uri="{C3380CC4-5D6E-409C-BE32-E72D297353CC}">
              <c16:uniqueId val="{00000005-2711-42AF-9F58-ED9F36A1CA74}"/>
            </c:ext>
          </c:extLst>
        </c:ser>
        <c:ser>
          <c:idx val="6"/>
          <c:order val="6"/>
          <c:tx>
            <c:strRef>
              <c:f>データシート!$A$33</c:f>
              <c:strCache>
                <c:ptCount val="1"/>
                <c:pt idx="0">
                  <c:v>特定環境保全公共下水道事業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7.0000000000000007E-2</c:v>
                </c:pt>
                <c:pt idx="2">
                  <c:v>#N/A</c:v>
                </c:pt>
                <c:pt idx="3">
                  <c:v>0.13</c:v>
                </c:pt>
                <c:pt idx="4">
                  <c:v>#N/A</c:v>
                </c:pt>
                <c:pt idx="5">
                  <c:v>0.17</c:v>
                </c:pt>
                <c:pt idx="6">
                  <c:v>#N/A</c:v>
                </c:pt>
                <c:pt idx="7">
                  <c:v>0.16</c:v>
                </c:pt>
                <c:pt idx="8">
                  <c:v>#N/A</c:v>
                </c:pt>
                <c:pt idx="9">
                  <c:v>0.27</c:v>
                </c:pt>
              </c:numCache>
            </c:numRef>
          </c:val>
          <c:extLst xmlns:c16r2="http://schemas.microsoft.com/office/drawing/2015/06/chart">
            <c:ext xmlns:c16="http://schemas.microsoft.com/office/drawing/2014/chart" uri="{C3380CC4-5D6E-409C-BE32-E72D297353CC}">
              <c16:uniqueId val="{00000006-2711-42AF-9F58-ED9F36A1CA74}"/>
            </c:ext>
          </c:extLst>
        </c:ser>
        <c:ser>
          <c:idx val="7"/>
          <c:order val="7"/>
          <c:tx>
            <c:strRef>
              <c:f>データシート!$A$34</c:f>
              <c:strCache>
                <c:ptCount val="1"/>
                <c:pt idx="0">
                  <c:v>国民健康保険</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0.39</c:v>
                </c:pt>
                <c:pt idx="2">
                  <c:v>#N/A</c:v>
                </c:pt>
                <c:pt idx="3">
                  <c:v>0.14000000000000001</c:v>
                </c:pt>
                <c:pt idx="4">
                  <c:v>#N/A</c:v>
                </c:pt>
                <c:pt idx="5">
                  <c:v>0.42</c:v>
                </c:pt>
                <c:pt idx="6">
                  <c:v>#N/A</c:v>
                </c:pt>
                <c:pt idx="7">
                  <c:v>0.68</c:v>
                </c:pt>
                <c:pt idx="8">
                  <c:v>#N/A</c:v>
                </c:pt>
                <c:pt idx="9">
                  <c:v>0.5</c:v>
                </c:pt>
              </c:numCache>
            </c:numRef>
          </c:val>
          <c:extLst xmlns:c16r2="http://schemas.microsoft.com/office/drawing/2015/06/chart">
            <c:ext xmlns:c16="http://schemas.microsoft.com/office/drawing/2014/chart" uri="{C3380CC4-5D6E-409C-BE32-E72D297353CC}">
              <c16:uniqueId val="{00000007-2711-42AF-9F58-ED9F36A1CA74}"/>
            </c:ext>
          </c:extLst>
        </c:ser>
        <c:ser>
          <c:idx val="8"/>
          <c:order val="8"/>
          <c:tx>
            <c:strRef>
              <c:f>データシート!$A$35</c:f>
              <c:strCache>
                <c:ptCount val="1"/>
                <c:pt idx="0">
                  <c:v>介護保険</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0.79</c:v>
                </c:pt>
                <c:pt idx="2">
                  <c:v>#N/A</c:v>
                </c:pt>
                <c:pt idx="3">
                  <c:v>0.36</c:v>
                </c:pt>
                <c:pt idx="4">
                  <c:v>#N/A</c:v>
                </c:pt>
                <c:pt idx="5">
                  <c:v>0.37</c:v>
                </c:pt>
                <c:pt idx="6">
                  <c:v>#N/A</c:v>
                </c:pt>
                <c:pt idx="7">
                  <c:v>1.33</c:v>
                </c:pt>
                <c:pt idx="8">
                  <c:v>#N/A</c:v>
                </c:pt>
                <c:pt idx="9">
                  <c:v>2.97</c:v>
                </c:pt>
              </c:numCache>
            </c:numRef>
          </c:val>
          <c:extLst xmlns:c16r2="http://schemas.microsoft.com/office/drawing/2015/06/chart">
            <c:ext xmlns:c16="http://schemas.microsoft.com/office/drawing/2014/chart" uri="{C3380CC4-5D6E-409C-BE32-E72D297353CC}">
              <c16:uniqueId val="{00000008-2711-42AF-9F58-ED9F36A1CA7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3.93</c:v>
                </c:pt>
                <c:pt idx="2">
                  <c:v>#N/A</c:v>
                </c:pt>
                <c:pt idx="3">
                  <c:v>5.34</c:v>
                </c:pt>
                <c:pt idx="4">
                  <c:v>#N/A</c:v>
                </c:pt>
                <c:pt idx="5">
                  <c:v>6.25</c:v>
                </c:pt>
                <c:pt idx="6">
                  <c:v>#N/A</c:v>
                </c:pt>
                <c:pt idx="7">
                  <c:v>5.55</c:v>
                </c:pt>
                <c:pt idx="8">
                  <c:v>#N/A</c:v>
                </c:pt>
                <c:pt idx="9">
                  <c:v>5.03</c:v>
                </c:pt>
              </c:numCache>
            </c:numRef>
          </c:val>
          <c:extLst xmlns:c16r2="http://schemas.microsoft.com/office/drawing/2015/06/chart">
            <c:ext xmlns:c16="http://schemas.microsoft.com/office/drawing/2014/chart" uri="{C3380CC4-5D6E-409C-BE32-E72D297353CC}">
              <c16:uniqueId val="{00000009-2711-42AF-9F58-ED9F36A1CA74}"/>
            </c:ext>
          </c:extLst>
        </c:ser>
        <c:dLbls>
          <c:showLegendKey val="0"/>
          <c:showVal val="0"/>
          <c:showCatName val="0"/>
          <c:showSerName val="0"/>
          <c:showPercent val="0"/>
          <c:showBubbleSize val="0"/>
        </c:dLbls>
        <c:gapWidth val="150"/>
        <c:overlap val="100"/>
        <c:axId val="545554360"/>
        <c:axId val="545555536"/>
      </c:barChart>
      <c:catAx>
        <c:axId val="545554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5555536"/>
        <c:crosses val="autoZero"/>
        <c:auto val="1"/>
        <c:lblAlgn val="ctr"/>
        <c:lblOffset val="100"/>
        <c:tickLblSkip val="1"/>
        <c:tickMarkSkip val="1"/>
        <c:noMultiLvlLbl val="0"/>
      </c:catAx>
      <c:valAx>
        <c:axId val="545555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5554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259</c:v>
                </c:pt>
                <c:pt idx="5">
                  <c:v>266</c:v>
                </c:pt>
                <c:pt idx="8">
                  <c:v>268</c:v>
                </c:pt>
                <c:pt idx="11">
                  <c:v>276</c:v>
                </c:pt>
                <c:pt idx="14">
                  <c:v>294</c:v>
                </c:pt>
              </c:numCache>
            </c:numRef>
          </c:val>
          <c:extLst xmlns:c16r2="http://schemas.microsoft.com/office/drawing/2015/06/chart">
            <c:ext xmlns:c16="http://schemas.microsoft.com/office/drawing/2014/chart" uri="{C3380CC4-5D6E-409C-BE32-E72D297353CC}">
              <c16:uniqueId val="{00000000-6635-48D5-A300-E17930E45E2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635-48D5-A300-E17930E45E2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635-48D5-A300-E17930E45E2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c:v>
                </c:pt>
                <c:pt idx="3">
                  <c:v>7</c:v>
                </c:pt>
                <c:pt idx="6">
                  <c:v>7</c:v>
                </c:pt>
                <c:pt idx="9">
                  <c:v>11</c:v>
                </c:pt>
                <c:pt idx="12">
                  <c:v>10</c:v>
                </c:pt>
              </c:numCache>
            </c:numRef>
          </c:val>
          <c:extLst xmlns:c16r2="http://schemas.microsoft.com/office/drawing/2015/06/chart">
            <c:ext xmlns:c16="http://schemas.microsoft.com/office/drawing/2014/chart" uri="{C3380CC4-5D6E-409C-BE32-E72D297353CC}">
              <c16:uniqueId val="{00000003-6635-48D5-A300-E17930E45E2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105</c:v>
                </c:pt>
                <c:pt idx="3">
                  <c:v>105</c:v>
                </c:pt>
                <c:pt idx="6">
                  <c:v>105</c:v>
                </c:pt>
                <c:pt idx="9">
                  <c:v>105</c:v>
                </c:pt>
                <c:pt idx="12">
                  <c:v>105</c:v>
                </c:pt>
              </c:numCache>
            </c:numRef>
          </c:val>
          <c:extLst xmlns:c16r2="http://schemas.microsoft.com/office/drawing/2015/06/chart">
            <c:ext xmlns:c16="http://schemas.microsoft.com/office/drawing/2014/chart" uri="{C3380CC4-5D6E-409C-BE32-E72D297353CC}">
              <c16:uniqueId val="{00000004-6635-48D5-A300-E17930E45E2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635-48D5-A300-E17930E45E2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635-48D5-A300-E17930E45E2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281</c:v>
                </c:pt>
                <c:pt idx="3">
                  <c:v>292</c:v>
                </c:pt>
                <c:pt idx="6">
                  <c:v>306</c:v>
                </c:pt>
                <c:pt idx="9">
                  <c:v>331</c:v>
                </c:pt>
                <c:pt idx="12">
                  <c:v>357</c:v>
                </c:pt>
              </c:numCache>
            </c:numRef>
          </c:val>
          <c:extLst xmlns:c16r2="http://schemas.microsoft.com/office/drawing/2015/06/chart">
            <c:ext xmlns:c16="http://schemas.microsoft.com/office/drawing/2014/chart" uri="{C3380CC4-5D6E-409C-BE32-E72D297353CC}">
              <c16:uniqueId val="{00000007-6635-48D5-A300-E17930E45E26}"/>
            </c:ext>
          </c:extLst>
        </c:ser>
        <c:dLbls>
          <c:showLegendKey val="0"/>
          <c:showVal val="0"/>
          <c:showCatName val="0"/>
          <c:showSerName val="0"/>
          <c:showPercent val="0"/>
          <c:showBubbleSize val="0"/>
        </c:dLbls>
        <c:gapWidth val="100"/>
        <c:overlap val="100"/>
        <c:axId val="412092816"/>
        <c:axId val="412094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136</c:v>
                </c:pt>
                <c:pt idx="2">
                  <c:v>#N/A</c:v>
                </c:pt>
                <c:pt idx="3">
                  <c:v>#N/A</c:v>
                </c:pt>
                <c:pt idx="4">
                  <c:v>138</c:v>
                </c:pt>
                <c:pt idx="5">
                  <c:v>#N/A</c:v>
                </c:pt>
                <c:pt idx="6">
                  <c:v>#N/A</c:v>
                </c:pt>
                <c:pt idx="7">
                  <c:v>150</c:v>
                </c:pt>
                <c:pt idx="8">
                  <c:v>#N/A</c:v>
                </c:pt>
                <c:pt idx="9">
                  <c:v>#N/A</c:v>
                </c:pt>
                <c:pt idx="10">
                  <c:v>171</c:v>
                </c:pt>
                <c:pt idx="11">
                  <c:v>#N/A</c:v>
                </c:pt>
                <c:pt idx="12">
                  <c:v>#N/A</c:v>
                </c:pt>
                <c:pt idx="13">
                  <c:v>178</c:v>
                </c:pt>
                <c:pt idx="14">
                  <c:v>#N/A</c:v>
                </c:pt>
              </c:numCache>
            </c:numRef>
          </c:val>
          <c:smooth val="0"/>
          <c:extLst xmlns:c16r2="http://schemas.microsoft.com/office/drawing/2015/06/chart">
            <c:ext xmlns:c16="http://schemas.microsoft.com/office/drawing/2014/chart" uri="{C3380CC4-5D6E-409C-BE32-E72D297353CC}">
              <c16:uniqueId val="{00000008-6635-48D5-A300-E17930E45E26}"/>
            </c:ext>
          </c:extLst>
        </c:ser>
        <c:dLbls>
          <c:showLegendKey val="0"/>
          <c:showVal val="0"/>
          <c:showCatName val="0"/>
          <c:showSerName val="0"/>
          <c:showPercent val="0"/>
          <c:showBubbleSize val="0"/>
        </c:dLbls>
        <c:marker val="1"/>
        <c:smooth val="0"/>
        <c:axId val="412092816"/>
        <c:axId val="412094776"/>
      </c:lineChart>
      <c:catAx>
        <c:axId val="41209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094776"/>
        <c:crosses val="autoZero"/>
        <c:auto val="1"/>
        <c:lblAlgn val="ctr"/>
        <c:lblOffset val="100"/>
        <c:tickLblSkip val="1"/>
        <c:tickMarkSkip val="1"/>
        <c:noMultiLvlLbl val="0"/>
      </c:catAx>
      <c:valAx>
        <c:axId val="412094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092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2703</c:v>
                </c:pt>
                <c:pt idx="5">
                  <c:v>2792</c:v>
                </c:pt>
                <c:pt idx="8">
                  <c:v>2861</c:v>
                </c:pt>
                <c:pt idx="11">
                  <c:v>2749</c:v>
                </c:pt>
                <c:pt idx="14">
                  <c:v>2530</c:v>
                </c:pt>
              </c:numCache>
            </c:numRef>
          </c:val>
          <c:extLst xmlns:c16r2="http://schemas.microsoft.com/office/drawing/2015/06/chart">
            <c:ext xmlns:c16="http://schemas.microsoft.com/office/drawing/2014/chart" uri="{C3380CC4-5D6E-409C-BE32-E72D297353CC}">
              <c16:uniqueId val="{00000000-1F1A-4D5A-9C6A-D1B65FA7FE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1F1A-4D5A-9C6A-D1B65FA7FE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1632</c:v>
                </c:pt>
                <c:pt idx="5">
                  <c:v>1640</c:v>
                </c:pt>
                <c:pt idx="8">
                  <c:v>1652</c:v>
                </c:pt>
                <c:pt idx="11">
                  <c:v>1793</c:v>
                </c:pt>
                <c:pt idx="14">
                  <c:v>1840</c:v>
                </c:pt>
              </c:numCache>
            </c:numRef>
          </c:val>
          <c:extLst xmlns:c16r2="http://schemas.microsoft.com/office/drawing/2015/06/chart">
            <c:ext xmlns:c16="http://schemas.microsoft.com/office/drawing/2014/chart" uri="{C3380CC4-5D6E-409C-BE32-E72D297353CC}">
              <c16:uniqueId val="{00000002-1F1A-4D5A-9C6A-D1B65FA7FE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F1A-4D5A-9C6A-D1B65FA7FE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F1A-4D5A-9C6A-D1B65FA7FE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F1A-4D5A-9C6A-D1B65FA7FE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414</c:v>
                </c:pt>
                <c:pt idx="3">
                  <c:v>406</c:v>
                </c:pt>
                <c:pt idx="6">
                  <c:v>382</c:v>
                </c:pt>
                <c:pt idx="9">
                  <c:v>347</c:v>
                </c:pt>
                <c:pt idx="12">
                  <c:v>305</c:v>
                </c:pt>
              </c:numCache>
            </c:numRef>
          </c:val>
          <c:extLst xmlns:c16r2="http://schemas.microsoft.com/office/drawing/2015/06/chart">
            <c:ext xmlns:c16="http://schemas.microsoft.com/office/drawing/2014/chart" uri="{C3380CC4-5D6E-409C-BE32-E72D297353CC}">
              <c16:uniqueId val="{00000006-1F1A-4D5A-9C6A-D1B65FA7FE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c:v>
                </c:pt>
                <c:pt idx="3">
                  <c:v>6</c:v>
                </c:pt>
                <c:pt idx="6">
                  <c:v>6</c:v>
                </c:pt>
                <c:pt idx="9">
                  <c:v>10</c:v>
                </c:pt>
                <c:pt idx="12">
                  <c:v>9</c:v>
                </c:pt>
              </c:numCache>
            </c:numRef>
          </c:val>
          <c:extLst xmlns:c16r2="http://schemas.microsoft.com/office/drawing/2015/06/chart">
            <c:ext xmlns:c16="http://schemas.microsoft.com/office/drawing/2014/chart" uri="{C3380CC4-5D6E-409C-BE32-E72D297353CC}">
              <c16:uniqueId val="{00000007-1F1A-4D5A-9C6A-D1B65FA7FE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817</c:v>
                </c:pt>
                <c:pt idx="3">
                  <c:v>1036</c:v>
                </c:pt>
                <c:pt idx="6">
                  <c:v>920</c:v>
                </c:pt>
                <c:pt idx="9">
                  <c:v>862</c:v>
                </c:pt>
                <c:pt idx="12">
                  <c:v>785</c:v>
                </c:pt>
              </c:numCache>
            </c:numRef>
          </c:val>
          <c:extLst xmlns:c16r2="http://schemas.microsoft.com/office/drawing/2015/06/chart">
            <c:ext xmlns:c16="http://schemas.microsoft.com/office/drawing/2014/chart" uri="{C3380CC4-5D6E-409C-BE32-E72D297353CC}">
              <c16:uniqueId val="{00000008-1F1A-4D5A-9C6A-D1B65FA7FE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F1A-4D5A-9C6A-D1B65FA7FE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2843</c:v>
                </c:pt>
                <c:pt idx="3">
                  <c:v>3009</c:v>
                </c:pt>
                <c:pt idx="6">
                  <c:v>3181</c:v>
                </c:pt>
                <c:pt idx="9">
                  <c:v>3069</c:v>
                </c:pt>
                <c:pt idx="12">
                  <c:v>2794</c:v>
                </c:pt>
              </c:numCache>
            </c:numRef>
          </c:val>
          <c:extLst xmlns:c16r2="http://schemas.microsoft.com/office/drawing/2015/06/chart">
            <c:ext xmlns:c16="http://schemas.microsoft.com/office/drawing/2014/chart" uri="{C3380CC4-5D6E-409C-BE32-E72D297353CC}">
              <c16:uniqueId val="{0000000A-1F1A-4D5A-9C6A-D1B65FA7FED1}"/>
            </c:ext>
          </c:extLst>
        </c:ser>
        <c:dLbls>
          <c:showLegendKey val="0"/>
          <c:showVal val="0"/>
          <c:showCatName val="0"/>
          <c:showSerName val="0"/>
          <c:showPercent val="0"/>
          <c:showBubbleSize val="0"/>
        </c:dLbls>
        <c:gapWidth val="100"/>
        <c:overlap val="100"/>
        <c:axId val="412095952"/>
        <c:axId val="412093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25</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F1A-4D5A-9C6A-D1B65FA7FED1}"/>
            </c:ext>
          </c:extLst>
        </c:ser>
        <c:dLbls>
          <c:showLegendKey val="0"/>
          <c:showVal val="0"/>
          <c:showCatName val="0"/>
          <c:showSerName val="0"/>
          <c:showPercent val="0"/>
          <c:showBubbleSize val="0"/>
        </c:dLbls>
        <c:marker val="1"/>
        <c:smooth val="0"/>
        <c:axId val="412095952"/>
        <c:axId val="412093600"/>
      </c:lineChart>
      <c:catAx>
        <c:axId val="41209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2093600"/>
        <c:crosses val="autoZero"/>
        <c:auto val="1"/>
        <c:lblAlgn val="ctr"/>
        <c:lblOffset val="100"/>
        <c:tickLblSkip val="1"/>
        <c:tickMarkSkip val="1"/>
        <c:noMultiLvlLbl val="0"/>
      </c:catAx>
      <c:valAx>
        <c:axId val="412093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09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759</c:v>
                </c:pt>
                <c:pt idx="1">
                  <c:v>812</c:v>
                </c:pt>
                <c:pt idx="2">
                  <c:v>820</c:v>
                </c:pt>
              </c:numCache>
            </c:numRef>
          </c:val>
          <c:extLst xmlns:c16r2="http://schemas.microsoft.com/office/drawing/2015/06/chart">
            <c:ext xmlns:c16="http://schemas.microsoft.com/office/drawing/2014/chart" uri="{C3380CC4-5D6E-409C-BE32-E72D297353CC}">
              <c16:uniqueId val="{00000000-D0B2-4038-A522-796FAD970D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c:v>
                </c:pt>
                <c:pt idx="1">
                  <c:v>40</c:v>
                </c:pt>
                <c:pt idx="2">
                  <c:v>40</c:v>
                </c:pt>
              </c:numCache>
            </c:numRef>
          </c:val>
          <c:extLst xmlns:c16r2="http://schemas.microsoft.com/office/drawing/2015/06/chart">
            <c:ext xmlns:c16="http://schemas.microsoft.com/office/drawing/2014/chart" uri="{C3380CC4-5D6E-409C-BE32-E72D297353CC}">
              <c16:uniqueId val="{00000001-D0B2-4038-A522-796FAD970D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859</c:v>
                </c:pt>
                <c:pt idx="1">
                  <c:v>941</c:v>
                </c:pt>
                <c:pt idx="2">
                  <c:v>980</c:v>
                </c:pt>
              </c:numCache>
            </c:numRef>
          </c:val>
          <c:extLst xmlns:c16r2="http://schemas.microsoft.com/office/drawing/2015/06/chart">
            <c:ext xmlns:c16="http://schemas.microsoft.com/office/drawing/2014/chart" uri="{C3380CC4-5D6E-409C-BE32-E72D297353CC}">
              <c16:uniqueId val="{00000002-D0B2-4038-A522-796FAD970DB2}"/>
            </c:ext>
          </c:extLst>
        </c:ser>
        <c:dLbls>
          <c:showLegendKey val="0"/>
          <c:showVal val="0"/>
          <c:showCatName val="0"/>
          <c:showSerName val="0"/>
          <c:showPercent val="0"/>
          <c:showBubbleSize val="0"/>
        </c:dLbls>
        <c:gapWidth val="120"/>
        <c:overlap val="100"/>
        <c:axId val="412094384"/>
        <c:axId val="412095560"/>
      </c:barChart>
      <c:catAx>
        <c:axId val="41209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2095560"/>
        <c:crosses val="autoZero"/>
        <c:auto val="1"/>
        <c:lblAlgn val="ctr"/>
        <c:lblOffset val="100"/>
        <c:tickLblSkip val="1"/>
        <c:tickMarkSkip val="1"/>
        <c:noMultiLvlLbl val="0"/>
      </c:catAx>
      <c:valAx>
        <c:axId val="412095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209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・実質公債費比率の分子となる元利償還金については、平成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年度を中心とした大型プロジェクト事業に係る元金償還が平成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年度から始まったことで上昇傾向にある。また、令和２年度を中心とした２回目の大型プロジェクト事業に係る元金償還も令和５年度から始まるため、令和６年度には４億円を超え</a:t>
          </a:r>
          <a:r>
            <a:rPr kumimoji="1" lang="ja-JP" altLang="en-US" sz="1100" b="0" i="0" baseline="0">
              <a:solidFill>
                <a:schemeClr val="dk1"/>
              </a:solidFill>
              <a:effectLst/>
              <a:latin typeface="+mn-lt"/>
              <a:ea typeface="+mn-ea"/>
              <a:cs typeface="+mn-cs"/>
            </a:rPr>
            <a:t>ピークを迎える</a:t>
          </a:r>
          <a:r>
            <a:rPr kumimoji="1" lang="ja-JP" altLang="ja-JP" sz="1100" b="0" i="0" baseline="0">
              <a:solidFill>
                <a:schemeClr val="dk1"/>
              </a:solidFill>
              <a:effectLst/>
              <a:latin typeface="+mn-lt"/>
              <a:ea typeface="+mn-ea"/>
              <a:cs typeface="+mn-cs"/>
            </a:rPr>
            <a:t>見込である。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・同じく実質公債費比率の分子となる準元利償還金については、新たな地方債の借入は行っていないため、定額の状態</a:t>
          </a:r>
          <a:r>
            <a:rPr kumimoji="1" lang="ja-JP" altLang="en-US" sz="1100" b="0" i="0" baseline="0">
              <a:solidFill>
                <a:schemeClr val="dk1"/>
              </a:solidFill>
              <a:effectLst/>
              <a:latin typeface="+mn-lt"/>
              <a:ea typeface="+mn-ea"/>
              <a:cs typeface="+mn-cs"/>
            </a:rPr>
            <a:t>となっている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・当村の将来負担額については、平成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を中心とした大型プロジェクト事業において、数年にわたり多額の地方債を借り入れ、地方債現在高が増加していることが大きい。さらに、令和２年度に終了した２回目の大型プロジェクト事業においても多額の地方債の借入を行っており、数値は上昇傾向にあ</a:t>
          </a:r>
          <a:r>
            <a:rPr kumimoji="1" lang="ja-JP" altLang="en-US" sz="1100" b="0" i="0" baseline="0">
              <a:solidFill>
                <a:schemeClr val="dk1"/>
              </a:solidFill>
              <a:effectLst/>
              <a:latin typeface="+mn-lt"/>
              <a:ea typeface="+mn-ea"/>
              <a:cs typeface="+mn-cs"/>
            </a:rPr>
            <a:t>ったが、令和４年度においては、多額の元利償還金の返済で地方債の現在高が減り将来負担額は減少となった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充当可能財源である充当可能基金については、近年の取り崩し状況等から今後は減少傾向になると見込んでいる。一方、基準財政需要額算入見込額については、交付税措置の有利な地方債を優先的に借り入れるよう努めているので、数値は</a:t>
          </a:r>
          <a:r>
            <a:rPr kumimoji="1" lang="ja-JP" altLang="en-US" sz="1100" b="0" i="0" baseline="0">
              <a:solidFill>
                <a:schemeClr val="dk1"/>
              </a:solidFill>
              <a:effectLst/>
              <a:latin typeface="+mn-lt"/>
              <a:ea typeface="+mn-ea"/>
              <a:cs typeface="+mn-cs"/>
            </a:rPr>
            <a:t>高止まりの</a:t>
          </a:r>
          <a:r>
            <a:rPr kumimoji="1" lang="ja-JP" altLang="ja-JP" sz="1100" b="0" i="0" baseline="0">
              <a:solidFill>
                <a:schemeClr val="dk1"/>
              </a:solidFill>
              <a:effectLst/>
              <a:latin typeface="+mn-lt"/>
              <a:ea typeface="+mn-ea"/>
              <a:cs typeface="+mn-cs"/>
            </a:rPr>
            <a:t>傾向を見込んでいる。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福島県湯川村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・普通交付税の増収により財政調整基金に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百万円積み立てるとともに、公共施設等整備基金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百万円それぞれ積み立てたこと等により、基金全体としては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規模が小さい当村の場合は、一つでも大きな建設事業等が行われると直に財政に影響するため、歳計剰余積立額以上に基金を取り崩す必要性に迫られる可能性についても十分想定したうえで、毎年の収支の中で取崩しを極力抑制する必要があるが、目的基金への積立移行も今後は検討し、サービスの向上に向けた財源投入も検討していかなければなら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・ふるさと創生基金：本村の重点施策となる生活環境整備の推進と福祉行政の推進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・農業振興基金：ふるさと応援寄附金等を財源として、湯川村の農業振興を図る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・公共施設等整備基金：村の公共施設の整備に要する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・農業振興基金：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百万円を積み立てるとともに、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・農業振興基金：ふるさと納税基金として名称を変え、ふるさと納税事業及び農業振興事業費として、毎年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百万円程度を積立予定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・公共施設等整備基金：今後予想される老朽化する公共施設の更新等の費用に充てるため、毎年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百万円程度を積立予定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年度における決算剰余金は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百万円であり、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以上にあたる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百万円積立てるとともに、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％の範囲内となるように努めることとしている。また、財政規模が小さい当村の場合は、</a:t>
          </a:r>
          <a:r>
            <a:rPr kumimoji="0" lang="ja-JP" altLang="ja-JP"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一つでも大きな建設事業等が行われると直に財政に影響するため、歳計剰余積立額以上に基金を取崩す必要性に迫られる可能性についても十分想定したうえで、毎年の収支の中で取崩しを極力抑制する必要がある</a:t>
          </a:r>
          <a:r>
            <a:rPr kumimoji="0" lang="ja-JP" altLang="en-US"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・現在のところ取崩して繰上償還する予定は無いが、今後は少しでも将来負担を軽減するための方策として、高金利の借入分を繰上償還することも検討していかなければならない。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3,073
3,065
16.37
2,954,653
2,844,225
92,871
1,839,948
2,793,502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・人口の減少や高齢化が進む当村だが、当指数は</a:t>
          </a:r>
          <a:r>
            <a:rPr kumimoji="1" lang="en-US" altLang="ja-JP" sz="1100" b="0" i="0" baseline="0">
              <a:solidFill>
                <a:schemeClr val="dk1"/>
              </a:solidFill>
              <a:effectLst/>
              <a:latin typeface="+mn-lt"/>
              <a:ea typeface="+mn-ea"/>
              <a:cs typeface="+mn-cs"/>
            </a:rPr>
            <a:t>0.22</a:t>
          </a:r>
          <a:r>
            <a:rPr kumimoji="1" lang="ja-JP" altLang="ja-JP" sz="1100" b="0" i="0" baseline="0">
              <a:solidFill>
                <a:schemeClr val="dk1"/>
              </a:solidFill>
              <a:effectLst/>
              <a:latin typeface="+mn-lt"/>
              <a:ea typeface="+mn-ea"/>
              <a:cs typeface="+mn-cs"/>
            </a:rPr>
            <a:t>と類似団体平均を</a:t>
          </a:r>
          <a:r>
            <a:rPr kumimoji="1" lang="en-US" altLang="ja-JP" sz="1100" b="0" i="0" baseline="0">
              <a:solidFill>
                <a:schemeClr val="dk1"/>
              </a:solidFill>
              <a:effectLst/>
              <a:latin typeface="+mn-lt"/>
              <a:ea typeface="+mn-ea"/>
              <a:cs typeface="+mn-cs"/>
            </a:rPr>
            <a:t>0.03</a:t>
          </a:r>
          <a:r>
            <a:rPr kumimoji="1" lang="ja-JP" altLang="ja-JP" sz="1100" b="0" i="0" baseline="0">
              <a:solidFill>
                <a:schemeClr val="dk1"/>
              </a:solidFill>
              <a:effectLst/>
              <a:latin typeface="+mn-lt"/>
              <a:ea typeface="+mn-ea"/>
              <a:cs typeface="+mn-cs"/>
            </a:rPr>
            <a:t>ポイント上回っている。しかし、今後低下傾向となることも考えられるため、滞納額の圧縮や更なる徴収業務の強化に取り組み、財政基盤の強化に努める。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146050</xdr:rowOff>
    </xdr:to>
    <xdr:cxnSp macro="">
      <xdr:nvCxnSpPr>
        <xdr:cNvPr id="68" name="直線コネクタ 67"/>
        <xdr:cNvCxnSpPr/>
      </xdr:nvCxnSpPr>
      <xdr:spPr>
        <a:xfrm>
          <a:off x="4114800" y="73067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1" name="直線コネクタ 70"/>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105833</xdr:rowOff>
    </xdr:to>
    <xdr:cxnSp macro="">
      <xdr:nvCxnSpPr>
        <xdr:cNvPr id="74" name="直線コネクタ 73"/>
        <xdr:cNvCxnSpPr/>
      </xdr:nvCxnSpPr>
      <xdr:spPr>
        <a:xfrm>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85725</xdr:rowOff>
    </xdr:to>
    <xdr:cxnSp macro="">
      <xdr:nvCxnSpPr>
        <xdr:cNvPr id="77" name="直線コネクタ 76"/>
        <xdr:cNvCxnSpPr/>
      </xdr:nvCxnSpPr>
      <xdr:spPr>
        <a:xfrm>
          <a:off x="1447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7" name="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8"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89" name="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0" name="テキスト ボックス 89"/>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1" name="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2" name="テキスト ボックス 91"/>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3" name="楕円 92"/>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94" name="テキスト ボックス 93"/>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5" name="楕円 94"/>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6" name="テキスト ボックス 95"/>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・地方消費税交付金や普通交付税といった経常一般財源収入額等の増加</a:t>
          </a:r>
          <a:r>
            <a:rPr kumimoji="1" lang="ja-JP" altLang="en-US" sz="1100" b="0" i="0" baseline="0">
              <a:solidFill>
                <a:schemeClr val="dk1"/>
              </a:solidFill>
              <a:effectLst/>
              <a:latin typeface="+mn-lt"/>
              <a:ea typeface="+mn-ea"/>
              <a:cs typeface="+mn-cs"/>
            </a:rPr>
            <a:t>があるものの人件費等</a:t>
          </a:r>
          <a:r>
            <a:rPr kumimoji="1" lang="ja-JP" altLang="ja-JP" sz="1100" b="0" i="0" baseline="0">
              <a:solidFill>
                <a:schemeClr val="dk1"/>
              </a:solidFill>
              <a:effectLst/>
              <a:latin typeface="+mn-lt"/>
              <a:ea typeface="+mn-ea"/>
              <a:cs typeface="+mn-cs"/>
            </a:rPr>
            <a:t>経常的経費</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増加に伴い、当比率は</a:t>
          </a:r>
          <a:r>
            <a:rPr kumimoji="1" lang="en-US" altLang="ja-JP" sz="1100" b="0" i="0" baseline="0">
              <a:solidFill>
                <a:schemeClr val="dk1"/>
              </a:solidFill>
              <a:effectLst/>
              <a:latin typeface="+mn-lt"/>
              <a:ea typeface="+mn-ea"/>
              <a:cs typeface="+mn-cs"/>
            </a:rPr>
            <a:t>3.4</a:t>
          </a:r>
          <a:r>
            <a:rPr kumimoji="1" lang="ja-JP" altLang="ja-JP" sz="1100" b="0" i="0" baseline="0">
              <a:solidFill>
                <a:schemeClr val="dk1"/>
              </a:solidFill>
              <a:effectLst/>
              <a:latin typeface="+mn-lt"/>
              <a:ea typeface="+mn-ea"/>
              <a:cs typeface="+mn-cs"/>
            </a:rPr>
            <a:t>ポイントの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となった。また、人件費に係るものが</a:t>
          </a:r>
          <a:r>
            <a:rPr kumimoji="1" lang="en-US" altLang="ja-JP" sz="1100" b="0" i="0" baseline="0">
              <a:solidFill>
                <a:schemeClr val="dk1"/>
              </a:solidFill>
              <a:effectLst/>
              <a:latin typeface="+mn-lt"/>
              <a:ea typeface="+mn-ea"/>
              <a:cs typeface="+mn-cs"/>
            </a:rPr>
            <a:t>27.9</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と</a:t>
          </a:r>
          <a:r>
            <a:rPr kumimoji="1" lang="ja-JP" altLang="ja-JP" sz="1100" b="0" i="0" baseline="0">
              <a:solidFill>
                <a:schemeClr val="dk1"/>
              </a:solidFill>
              <a:effectLst/>
              <a:latin typeface="+mn-lt"/>
              <a:ea typeface="+mn-ea"/>
              <a:cs typeface="+mn-cs"/>
            </a:rPr>
            <a:t>最も高い水準にあるため、「湯川村定員適正化計画」に基づき、人件費を可能な限り抑制するなど行財政改革への取組を通じて義務的経費の削減に努める。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4656</xdr:rowOff>
    </xdr:from>
    <xdr:to>
      <xdr:col>23</xdr:col>
      <xdr:colOff>133350</xdr:colOff>
      <xdr:row>65</xdr:row>
      <xdr:rowOff>141394</xdr:rowOff>
    </xdr:to>
    <xdr:cxnSp macro="">
      <xdr:nvCxnSpPr>
        <xdr:cNvPr id="131" name="直線コネクタ 130"/>
        <xdr:cNvCxnSpPr/>
      </xdr:nvCxnSpPr>
      <xdr:spPr>
        <a:xfrm>
          <a:off x="4114800" y="11148906"/>
          <a:ext cx="8382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4656</xdr:rowOff>
    </xdr:from>
    <xdr:to>
      <xdr:col>19</xdr:col>
      <xdr:colOff>133350</xdr:colOff>
      <xdr:row>65</xdr:row>
      <xdr:rowOff>93133</xdr:rowOff>
    </xdr:to>
    <xdr:cxnSp macro="">
      <xdr:nvCxnSpPr>
        <xdr:cNvPr id="134" name="直線コネクタ 133"/>
        <xdr:cNvCxnSpPr/>
      </xdr:nvCxnSpPr>
      <xdr:spPr>
        <a:xfrm flipV="1">
          <a:off x="3225800" y="1114890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93133</xdr:rowOff>
    </xdr:from>
    <xdr:to>
      <xdr:col>15</xdr:col>
      <xdr:colOff>82550</xdr:colOff>
      <xdr:row>66</xdr:row>
      <xdr:rowOff>10160</xdr:rowOff>
    </xdr:to>
    <xdr:cxnSp macro="">
      <xdr:nvCxnSpPr>
        <xdr:cNvPr id="137" name="直線コネクタ 136"/>
        <xdr:cNvCxnSpPr/>
      </xdr:nvCxnSpPr>
      <xdr:spPr>
        <a:xfrm flipV="1">
          <a:off x="2336800" y="1123738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66</xdr:row>
      <xdr:rowOff>10160</xdr:rowOff>
    </xdr:to>
    <xdr:cxnSp macro="">
      <xdr:nvCxnSpPr>
        <xdr:cNvPr id="140" name="直線コネクタ 139"/>
        <xdr:cNvCxnSpPr/>
      </xdr:nvCxnSpPr>
      <xdr:spPr>
        <a:xfrm>
          <a:off x="1447800" y="1127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90594</xdr:rowOff>
    </xdr:from>
    <xdr:to>
      <xdr:col>23</xdr:col>
      <xdr:colOff>184150</xdr:colOff>
      <xdr:row>66</xdr:row>
      <xdr:rowOff>20744</xdr:rowOff>
    </xdr:to>
    <xdr:sp macro="" textlink="">
      <xdr:nvSpPr>
        <xdr:cNvPr id="150" name="楕円 149"/>
        <xdr:cNvSpPr/>
      </xdr:nvSpPr>
      <xdr:spPr>
        <a:xfrm>
          <a:off x="49022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62671</xdr:rowOff>
    </xdr:from>
    <xdr:ext cx="762000" cy="259045"/>
    <xdr:sp macro="" textlink="">
      <xdr:nvSpPr>
        <xdr:cNvPr id="151" name="財政構造の弾力性該当値テキスト"/>
        <xdr:cNvSpPr txBox="1"/>
      </xdr:nvSpPr>
      <xdr:spPr>
        <a:xfrm>
          <a:off x="5041900" y="1120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125306</xdr:rowOff>
    </xdr:from>
    <xdr:to>
      <xdr:col>19</xdr:col>
      <xdr:colOff>184150</xdr:colOff>
      <xdr:row>65</xdr:row>
      <xdr:rowOff>55456</xdr:rowOff>
    </xdr:to>
    <xdr:sp macro="" textlink="">
      <xdr:nvSpPr>
        <xdr:cNvPr id="152" name="楕円 151"/>
        <xdr:cNvSpPr/>
      </xdr:nvSpPr>
      <xdr:spPr>
        <a:xfrm>
          <a:off x="4064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153" name="テキスト ボックス 152"/>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154" name="楕円 153"/>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155" name="テキスト ボックス 154"/>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130810</xdr:rowOff>
    </xdr:from>
    <xdr:to>
      <xdr:col>11</xdr:col>
      <xdr:colOff>82550</xdr:colOff>
      <xdr:row>66</xdr:row>
      <xdr:rowOff>60960</xdr:rowOff>
    </xdr:to>
    <xdr:sp macro="" textlink="">
      <xdr:nvSpPr>
        <xdr:cNvPr id="156" name="楕円 155"/>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45737</xdr:rowOff>
    </xdr:from>
    <xdr:ext cx="762000" cy="259045"/>
    <xdr:sp macro="" textlink="">
      <xdr:nvSpPr>
        <xdr:cNvPr id="157" name="テキスト ボックス 156"/>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58" name="楕円 157"/>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59" name="テキスト ボックス 158"/>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[373,633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類似団体平均に比べ低くなっているものの、類似団体内順位が上位にあるのは、主に人件費が要因となっている。これは、職員の年齢が高齢層に偏っていることによるものである。また、物件費についても、</a:t>
          </a:r>
          <a:r>
            <a:rPr kumimoji="1" lang="en-US" altLang="ja-JP" sz="1100" b="0" i="0" baseline="0">
              <a:solidFill>
                <a:schemeClr val="dk1"/>
              </a:solidFill>
              <a:effectLst/>
              <a:latin typeface="+mn-lt"/>
              <a:ea typeface="+mn-ea"/>
              <a:cs typeface="+mn-cs"/>
            </a:rPr>
            <a:t>14.3</a:t>
          </a:r>
          <a:r>
            <a:rPr kumimoji="1" lang="ja-JP" altLang="en-US" sz="1100" b="0" i="0" baseline="0">
              <a:solidFill>
                <a:schemeClr val="dk1"/>
              </a:solidFill>
              <a:effectLst/>
              <a:latin typeface="+mn-lt"/>
              <a:ea typeface="+mn-ea"/>
              <a:cs typeface="+mn-cs"/>
            </a:rPr>
            <a:t>％（対</a:t>
          </a:r>
          <a:r>
            <a:rPr kumimoji="1" lang="ja-JP" altLang="ja-JP" sz="1100" b="0" i="0" baseline="0">
              <a:solidFill>
                <a:schemeClr val="dk1"/>
              </a:solidFill>
              <a:effectLst/>
              <a:latin typeface="+mn-lt"/>
              <a:ea typeface="+mn-ea"/>
              <a:cs typeface="+mn-cs"/>
            </a:rPr>
            <a:t>前年度比</a:t>
          </a:r>
          <a:r>
            <a:rPr kumimoji="1" lang="ja-JP" altLang="en-US" sz="1100" b="0" i="0" baseline="0">
              <a:solidFill>
                <a:schemeClr val="dk1"/>
              </a:solidFill>
              <a:effectLst/>
              <a:latin typeface="+mn-lt"/>
              <a:ea typeface="+mn-ea"/>
              <a:cs typeface="+mn-cs"/>
            </a:rPr>
            <a:t>で</a:t>
          </a:r>
          <a:r>
            <a:rPr kumimoji="1" lang="en-US" altLang="ja-JP" sz="1100" b="0" i="0" baseline="0">
              <a:solidFill>
                <a:schemeClr val="dk1"/>
              </a:solidFill>
              <a:effectLst/>
              <a:latin typeface="+mn-lt"/>
              <a:ea typeface="+mn-ea"/>
              <a:cs typeface="+mn-cs"/>
            </a:rPr>
            <a:t>0.1</a:t>
          </a:r>
          <a:r>
            <a:rPr kumimoji="1" lang="ja-JP" altLang="en-US" sz="1100" b="0" i="0" baseline="0">
              <a:solidFill>
                <a:schemeClr val="dk1"/>
              </a:solidFill>
              <a:effectLst/>
              <a:latin typeface="+mn-lt"/>
              <a:ea typeface="+mn-ea"/>
              <a:cs typeface="+mn-cs"/>
            </a:rPr>
            <a:t>ポイント減</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と、</a:t>
          </a:r>
          <a:r>
            <a:rPr kumimoji="1" lang="ja-JP" altLang="ja-JP" sz="1100" b="0" i="0" baseline="0">
              <a:solidFill>
                <a:schemeClr val="dk1"/>
              </a:solidFill>
              <a:effectLst/>
              <a:latin typeface="+mn-lt"/>
              <a:ea typeface="+mn-ea"/>
              <a:cs typeface="+mn-cs"/>
            </a:rPr>
            <a:t>コンピュータシステム関連機器の消耗品や各種設備の保守費用等、義務的経費が</a:t>
          </a:r>
          <a:r>
            <a:rPr kumimoji="1" lang="ja-JP" altLang="en-US" sz="1100" b="0" i="0" baseline="0">
              <a:solidFill>
                <a:schemeClr val="dk1"/>
              </a:solidFill>
              <a:effectLst/>
              <a:latin typeface="+mn-lt"/>
              <a:ea typeface="+mn-ea"/>
              <a:cs typeface="+mn-cs"/>
            </a:rPr>
            <a:t>依然高い</a:t>
          </a:r>
          <a:r>
            <a:rPr kumimoji="1" lang="ja-JP" altLang="ja-JP" sz="1100" b="0" i="0" baseline="0">
              <a:solidFill>
                <a:schemeClr val="dk1"/>
              </a:solidFill>
              <a:effectLst/>
              <a:latin typeface="+mn-lt"/>
              <a:ea typeface="+mn-ea"/>
              <a:cs typeface="+mn-cs"/>
            </a:rPr>
            <a:t>状況にあるため、今後はその節減の方策を講じていかなければならない。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23857</xdr:rowOff>
    </xdr:from>
    <xdr:to>
      <xdr:col>23</xdr:col>
      <xdr:colOff>133350</xdr:colOff>
      <xdr:row>82</xdr:row>
      <xdr:rowOff>42292</xdr:rowOff>
    </xdr:to>
    <xdr:cxnSp macro="">
      <xdr:nvCxnSpPr>
        <xdr:cNvPr id="193" name="直線コネクタ 192"/>
        <xdr:cNvCxnSpPr/>
      </xdr:nvCxnSpPr>
      <xdr:spPr>
        <a:xfrm>
          <a:off x="4114800" y="14082757"/>
          <a:ext cx="838200" cy="1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10150</xdr:rowOff>
    </xdr:from>
    <xdr:to>
      <xdr:col>19</xdr:col>
      <xdr:colOff>133350</xdr:colOff>
      <xdr:row>82</xdr:row>
      <xdr:rowOff>23857</xdr:rowOff>
    </xdr:to>
    <xdr:cxnSp macro="">
      <xdr:nvCxnSpPr>
        <xdr:cNvPr id="196" name="直線コネクタ 195"/>
        <xdr:cNvCxnSpPr/>
      </xdr:nvCxnSpPr>
      <xdr:spPr>
        <a:xfrm>
          <a:off x="3225800" y="14069050"/>
          <a:ext cx="889000" cy="1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170317</xdr:rowOff>
    </xdr:from>
    <xdr:to>
      <xdr:col>15</xdr:col>
      <xdr:colOff>82550</xdr:colOff>
      <xdr:row>82</xdr:row>
      <xdr:rowOff>10150</xdr:rowOff>
    </xdr:to>
    <xdr:cxnSp macro="">
      <xdr:nvCxnSpPr>
        <xdr:cNvPr id="199" name="直線コネクタ 198"/>
        <xdr:cNvCxnSpPr/>
      </xdr:nvCxnSpPr>
      <xdr:spPr>
        <a:xfrm>
          <a:off x="2336800" y="14057767"/>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170317</xdr:rowOff>
    </xdr:from>
    <xdr:to>
      <xdr:col>11</xdr:col>
      <xdr:colOff>31750</xdr:colOff>
      <xdr:row>82</xdr:row>
      <xdr:rowOff>9052</xdr:rowOff>
    </xdr:to>
    <xdr:cxnSp macro="">
      <xdr:nvCxnSpPr>
        <xdr:cNvPr id="202" name="直線コネクタ 201"/>
        <xdr:cNvCxnSpPr/>
      </xdr:nvCxnSpPr>
      <xdr:spPr>
        <a:xfrm flipV="1">
          <a:off x="1447800" y="14057767"/>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162942</xdr:rowOff>
    </xdr:from>
    <xdr:to>
      <xdr:col>23</xdr:col>
      <xdr:colOff>184150</xdr:colOff>
      <xdr:row>82</xdr:row>
      <xdr:rowOff>93092</xdr:rowOff>
    </xdr:to>
    <xdr:sp macro="" textlink="">
      <xdr:nvSpPr>
        <xdr:cNvPr id="212" name="楕円 211"/>
        <xdr:cNvSpPr/>
      </xdr:nvSpPr>
      <xdr:spPr>
        <a:xfrm>
          <a:off x="4902200" y="1405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84219</xdr:rowOff>
    </xdr:from>
    <xdr:ext cx="762000" cy="259045"/>
    <xdr:sp macro="" textlink="">
      <xdr:nvSpPr>
        <xdr:cNvPr id="213" name="人件費・物件費等の状況該当値テキスト"/>
        <xdr:cNvSpPr txBox="1"/>
      </xdr:nvSpPr>
      <xdr:spPr>
        <a:xfrm>
          <a:off x="5041900" y="139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144507</xdr:rowOff>
    </xdr:from>
    <xdr:to>
      <xdr:col>19</xdr:col>
      <xdr:colOff>184150</xdr:colOff>
      <xdr:row>82</xdr:row>
      <xdr:rowOff>74657</xdr:rowOff>
    </xdr:to>
    <xdr:sp macro="" textlink="">
      <xdr:nvSpPr>
        <xdr:cNvPr id="214" name="楕円 213"/>
        <xdr:cNvSpPr/>
      </xdr:nvSpPr>
      <xdr:spPr>
        <a:xfrm>
          <a:off x="4064000" y="1403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84834</xdr:rowOff>
    </xdr:from>
    <xdr:ext cx="736600" cy="259045"/>
    <xdr:sp macro="" textlink="">
      <xdr:nvSpPr>
        <xdr:cNvPr id="215" name="テキスト ボックス 214"/>
        <xdr:cNvSpPr txBox="1"/>
      </xdr:nvSpPr>
      <xdr:spPr>
        <a:xfrm>
          <a:off x="3733800" y="1380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130800</xdr:rowOff>
    </xdr:from>
    <xdr:to>
      <xdr:col>15</xdr:col>
      <xdr:colOff>133350</xdr:colOff>
      <xdr:row>82</xdr:row>
      <xdr:rowOff>60950</xdr:rowOff>
    </xdr:to>
    <xdr:sp macro="" textlink="">
      <xdr:nvSpPr>
        <xdr:cNvPr id="216" name="楕円 215"/>
        <xdr:cNvSpPr/>
      </xdr:nvSpPr>
      <xdr:spPr>
        <a:xfrm>
          <a:off x="3175000" y="140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71127</xdr:rowOff>
    </xdr:from>
    <xdr:ext cx="762000" cy="259045"/>
    <xdr:sp macro="" textlink="">
      <xdr:nvSpPr>
        <xdr:cNvPr id="217" name="テキスト ボックス 216"/>
        <xdr:cNvSpPr txBox="1"/>
      </xdr:nvSpPr>
      <xdr:spPr>
        <a:xfrm>
          <a:off x="2844800" y="137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119517</xdr:rowOff>
    </xdr:from>
    <xdr:to>
      <xdr:col>11</xdr:col>
      <xdr:colOff>82550</xdr:colOff>
      <xdr:row>82</xdr:row>
      <xdr:rowOff>49667</xdr:rowOff>
    </xdr:to>
    <xdr:sp macro="" textlink="">
      <xdr:nvSpPr>
        <xdr:cNvPr id="218" name="楕円 217"/>
        <xdr:cNvSpPr/>
      </xdr:nvSpPr>
      <xdr:spPr>
        <a:xfrm>
          <a:off x="2286000" y="1400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59844</xdr:rowOff>
    </xdr:from>
    <xdr:ext cx="762000" cy="259045"/>
    <xdr:sp macro="" textlink="">
      <xdr:nvSpPr>
        <xdr:cNvPr id="219" name="テキスト ボックス 218"/>
        <xdr:cNvSpPr txBox="1"/>
      </xdr:nvSpPr>
      <xdr:spPr>
        <a:xfrm>
          <a:off x="1955800" y="1377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129702</xdr:rowOff>
    </xdr:from>
    <xdr:to>
      <xdr:col>7</xdr:col>
      <xdr:colOff>31750</xdr:colOff>
      <xdr:row>82</xdr:row>
      <xdr:rowOff>59852</xdr:rowOff>
    </xdr:to>
    <xdr:sp macro="" textlink="">
      <xdr:nvSpPr>
        <xdr:cNvPr id="220" name="楕円 219"/>
        <xdr:cNvSpPr/>
      </xdr:nvSpPr>
      <xdr:spPr>
        <a:xfrm>
          <a:off x="1397000" y="1401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70029</xdr:rowOff>
    </xdr:from>
    <xdr:ext cx="762000" cy="259045"/>
    <xdr:sp macro="" textlink="">
      <xdr:nvSpPr>
        <xdr:cNvPr id="221" name="テキスト ボックス 220"/>
        <xdr:cNvSpPr txBox="1"/>
      </xdr:nvSpPr>
      <xdr:spPr>
        <a:xfrm>
          <a:off x="1066800" y="1378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年度「湯川村自立計画」で示した各種職員手当の廃止等により人件費の削減及び当指数の引き下げに努めてきたところだが、職員の年齢層が比較的高いこともあり、</a:t>
          </a:r>
          <a:r>
            <a:rPr kumimoji="1" lang="en-US" altLang="ja-JP" sz="1100" b="0" i="0" baseline="0">
              <a:solidFill>
                <a:schemeClr val="dk1"/>
              </a:solidFill>
              <a:effectLst/>
              <a:latin typeface="+mn-lt"/>
              <a:ea typeface="+mn-ea"/>
              <a:cs typeface="+mn-cs"/>
            </a:rPr>
            <a:t>99</a:t>
          </a:r>
          <a:r>
            <a:rPr kumimoji="1" lang="ja-JP" altLang="en-US" sz="1100" b="0" i="0" baseline="0">
              <a:solidFill>
                <a:schemeClr val="dk1"/>
              </a:solidFill>
              <a:effectLst/>
              <a:latin typeface="+mn-lt"/>
              <a:ea typeface="+mn-ea"/>
              <a:cs typeface="+mn-cs"/>
            </a:rPr>
            <a:t>％と</a:t>
          </a:r>
          <a:r>
            <a:rPr kumimoji="1" lang="ja-JP" altLang="ja-JP" sz="1100" b="0" i="0" baseline="0">
              <a:solidFill>
                <a:schemeClr val="dk1"/>
              </a:solidFill>
              <a:effectLst/>
              <a:latin typeface="+mn-lt"/>
              <a:ea typeface="+mn-ea"/>
              <a:cs typeface="+mn-cs"/>
            </a:rPr>
            <a:t>類似団体平均を</a:t>
          </a:r>
          <a:r>
            <a:rPr kumimoji="1" lang="en-US" altLang="ja-JP" sz="1100" b="0" i="0" baseline="0">
              <a:solidFill>
                <a:schemeClr val="dk1"/>
              </a:solidFill>
              <a:effectLst/>
              <a:latin typeface="+mn-lt"/>
              <a:ea typeface="+mn-ea"/>
              <a:cs typeface="+mn-cs"/>
            </a:rPr>
            <a:t>4.5</a:t>
          </a:r>
          <a:r>
            <a:rPr kumimoji="1" lang="ja-JP" altLang="ja-JP" sz="1100" b="0" i="0" baseline="0">
              <a:solidFill>
                <a:schemeClr val="dk1"/>
              </a:solidFill>
              <a:effectLst/>
              <a:latin typeface="+mn-lt"/>
              <a:ea typeface="+mn-ea"/>
              <a:cs typeface="+mn-cs"/>
            </a:rPr>
            <a:t>ポイント上回</a:t>
          </a:r>
          <a:r>
            <a:rPr kumimoji="1" lang="ja-JP" altLang="en-US" sz="1100" b="0" i="0" baseline="0">
              <a:solidFill>
                <a:schemeClr val="dk1"/>
              </a:solidFill>
              <a:effectLst/>
              <a:latin typeface="+mn-lt"/>
              <a:ea typeface="+mn-ea"/>
              <a:cs typeface="+mn-cs"/>
            </a:rPr>
            <a:t>り依然として高い数値とな</a:t>
          </a:r>
          <a:r>
            <a:rPr kumimoji="1" lang="ja-JP" altLang="ja-JP" sz="1100" b="0" i="0" baseline="0">
              <a:solidFill>
                <a:schemeClr val="dk1"/>
              </a:solidFill>
              <a:effectLst/>
              <a:latin typeface="+mn-lt"/>
              <a:ea typeface="+mn-ea"/>
              <a:cs typeface="+mn-cs"/>
            </a:rPr>
            <a:t>っている。また、全国的にも高い水準にあるため、計画的な採用や職員構成の改善等により、給与の適正化に努める。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21589</xdr:rowOff>
    </xdr:from>
    <xdr:to>
      <xdr:col>81</xdr:col>
      <xdr:colOff>44450</xdr:colOff>
      <xdr:row>89</xdr:row>
      <xdr:rowOff>93980</xdr:rowOff>
    </xdr:to>
    <xdr:cxnSp macro="">
      <xdr:nvCxnSpPr>
        <xdr:cNvPr id="253" name="直線コネクタ 252"/>
        <xdr:cNvCxnSpPr/>
      </xdr:nvCxnSpPr>
      <xdr:spPr>
        <a:xfrm flipV="1">
          <a:off x="16179800" y="1528063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93980</xdr:rowOff>
    </xdr:from>
    <xdr:to>
      <xdr:col>77</xdr:col>
      <xdr:colOff>44450</xdr:colOff>
      <xdr:row>89</xdr:row>
      <xdr:rowOff>93980</xdr:rowOff>
    </xdr:to>
    <xdr:cxnSp macro="">
      <xdr:nvCxnSpPr>
        <xdr:cNvPr id="256" name="直線コネクタ 255"/>
        <xdr:cNvCxnSpPr/>
      </xdr:nvCxnSpPr>
      <xdr:spPr>
        <a:xfrm>
          <a:off x="15290800" y="15353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89</xdr:row>
      <xdr:rowOff>93980</xdr:rowOff>
    </xdr:to>
    <xdr:cxnSp macro="">
      <xdr:nvCxnSpPr>
        <xdr:cNvPr id="259" name="直線コネクタ 258"/>
        <xdr:cNvCxnSpPr/>
      </xdr:nvCxnSpPr>
      <xdr:spPr>
        <a:xfrm>
          <a:off x="14401800" y="153289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21589</xdr:rowOff>
    </xdr:from>
    <xdr:to>
      <xdr:col>68</xdr:col>
      <xdr:colOff>152400</xdr:colOff>
      <xdr:row>89</xdr:row>
      <xdr:rowOff>69850</xdr:rowOff>
    </xdr:to>
    <xdr:cxnSp macro="">
      <xdr:nvCxnSpPr>
        <xdr:cNvPr id="262" name="直線コネクタ 261"/>
        <xdr:cNvCxnSpPr/>
      </xdr:nvCxnSpPr>
      <xdr:spPr>
        <a:xfrm>
          <a:off x="13512800" y="152806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142239</xdr:rowOff>
    </xdr:from>
    <xdr:to>
      <xdr:col>81</xdr:col>
      <xdr:colOff>95250</xdr:colOff>
      <xdr:row>89</xdr:row>
      <xdr:rowOff>72389</xdr:rowOff>
    </xdr:to>
    <xdr:sp macro="" textlink="">
      <xdr:nvSpPr>
        <xdr:cNvPr id="272" name="楕円 271"/>
        <xdr:cNvSpPr/>
      </xdr:nvSpPr>
      <xdr:spPr>
        <a:xfrm>
          <a:off x="169672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38116</xdr:rowOff>
    </xdr:from>
    <xdr:ext cx="762000" cy="259045"/>
    <xdr:sp macro="" textlink="">
      <xdr:nvSpPr>
        <xdr:cNvPr id="273" name="給与水準   （国との比較）該当値テキスト"/>
        <xdr:cNvSpPr txBox="1"/>
      </xdr:nvSpPr>
      <xdr:spPr>
        <a:xfrm>
          <a:off x="17106900" y="151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43180</xdr:rowOff>
    </xdr:from>
    <xdr:to>
      <xdr:col>77</xdr:col>
      <xdr:colOff>95250</xdr:colOff>
      <xdr:row>89</xdr:row>
      <xdr:rowOff>144780</xdr:rowOff>
    </xdr:to>
    <xdr:sp macro="" textlink="">
      <xdr:nvSpPr>
        <xdr:cNvPr id="274" name="楕円 273"/>
        <xdr:cNvSpPr/>
      </xdr:nvSpPr>
      <xdr:spPr>
        <a:xfrm>
          <a:off x="16129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129557</xdr:rowOff>
    </xdr:from>
    <xdr:ext cx="736600" cy="259045"/>
    <xdr:sp macro="" textlink="">
      <xdr:nvSpPr>
        <xdr:cNvPr id="275" name="テキスト ボックス 274"/>
        <xdr:cNvSpPr txBox="1"/>
      </xdr:nvSpPr>
      <xdr:spPr>
        <a:xfrm>
          <a:off x="15798800" y="1538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43180</xdr:rowOff>
    </xdr:from>
    <xdr:to>
      <xdr:col>73</xdr:col>
      <xdr:colOff>44450</xdr:colOff>
      <xdr:row>89</xdr:row>
      <xdr:rowOff>144780</xdr:rowOff>
    </xdr:to>
    <xdr:sp macro="" textlink="">
      <xdr:nvSpPr>
        <xdr:cNvPr id="276" name="楕円 275"/>
        <xdr:cNvSpPr/>
      </xdr:nvSpPr>
      <xdr:spPr>
        <a:xfrm>
          <a:off x="15240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129557</xdr:rowOff>
    </xdr:from>
    <xdr:ext cx="762000" cy="259045"/>
    <xdr:sp macro="" textlink="">
      <xdr:nvSpPr>
        <xdr:cNvPr id="277" name="テキスト ボックス 276"/>
        <xdr:cNvSpPr txBox="1"/>
      </xdr:nvSpPr>
      <xdr:spPr>
        <a:xfrm>
          <a:off x="14909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78" name="楕円 277"/>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79" name="テキスト ボックス 278"/>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142239</xdr:rowOff>
    </xdr:from>
    <xdr:to>
      <xdr:col>64</xdr:col>
      <xdr:colOff>152400</xdr:colOff>
      <xdr:row>89</xdr:row>
      <xdr:rowOff>72389</xdr:rowOff>
    </xdr:to>
    <xdr:sp macro="" textlink="">
      <xdr:nvSpPr>
        <xdr:cNvPr id="280" name="楕円 279"/>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57166</xdr:rowOff>
    </xdr:from>
    <xdr:ext cx="762000" cy="259045"/>
    <xdr:sp macro="" textlink="">
      <xdr:nvSpPr>
        <xdr:cNvPr id="281" name="テキスト ボックス 280"/>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・「湯川村定員適正化計画」に基づき職員数の管理を行っているものの</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16.9</a:t>
          </a:r>
          <a:r>
            <a:rPr kumimoji="1" lang="ja-JP" altLang="en-US" sz="1100" b="0" i="0" baseline="0">
              <a:solidFill>
                <a:schemeClr val="dk1"/>
              </a:solidFill>
              <a:effectLst/>
              <a:latin typeface="+mn-lt"/>
              <a:ea typeface="+mn-ea"/>
              <a:cs typeface="+mn-cs"/>
            </a:rPr>
            <a:t>％（対前年比</a:t>
          </a:r>
          <a:r>
            <a:rPr kumimoji="1" lang="en-US" altLang="ja-JP" sz="1100" b="0" i="0" baseline="0">
              <a:solidFill>
                <a:schemeClr val="dk1"/>
              </a:solidFill>
              <a:effectLst/>
              <a:latin typeface="+mn-lt"/>
              <a:ea typeface="+mn-ea"/>
              <a:cs typeface="+mn-cs"/>
            </a:rPr>
            <a:t>0.6</a:t>
          </a:r>
          <a:r>
            <a:rPr kumimoji="1" lang="ja-JP" altLang="en-US" sz="1100" b="0" i="0" baseline="0">
              <a:solidFill>
                <a:schemeClr val="dk1"/>
              </a:solidFill>
              <a:effectLst/>
              <a:latin typeface="+mn-lt"/>
              <a:ea typeface="+mn-ea"/>
              <a:cs typeface="+mn-cs"/>
            </a:rPr>
            <a:t>ポイント減少）と</a:t>
          </a:r>
          <a:r>
            <a:rPr kumimoji="1" lang="ja-JP" altLang="ja-JP" sz="1100" b="0" i="0" baseline="0">
              <a:solidFill>
                <a:schemeClr val="dk1"/>
              </a:solidFill>
              <a:effectLst/>
              <a:latin typeface="+mn-lt"/>
              <a:ea typeface="+mn-ea"/>
              <a:cs typeface="+mn-cs"/>
            </a:rPr>
            <a:t>類似団体平均を下回っている。今後は、職員数については採用計画に基づき、令和８年度末までに</a:t>
          </a:r>
          <a:r>
            <a:rPr kumimoji="1" lang="en-US" altLang="ja-JP" sz="1100" b="0" i="0" baseline="0">
              <a:solidFill>
                <a:schemeClr val="dk1"/>
              </a:solidFill>
              <a:effectLst/>
              <a:latin typeface="+mn-lt"/>
              <a:ea typeface="+mn-ea"/>
              <a:cs typeface="+mn-cs"/>
            </a:rPr>
            <a:t>59</a:t>
          </a:r>
          <a:r>
            <a:rPr kumimoji="1" lang="ja-JP" altLang="ja-JP" sz="1100" b="0" i="0" baseline="0">
              <a:solidFill>
                <a:schemeClr val="dk1"/>
              </a:solidFill>
              <a:effectLst/>
              <a:latin typeface="+mn-lt"/>
              <a:ea typeface="+mn-ea"/>
              <a:cs typeface="+mn-cs"/>
            </a:rPr>
            <a:t>名の達成を目指す。</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56207</xdr:rowOff>
    </xdr:from>
    <xdr:to>
      <xdr:col>81</xdr:col>
      <xdr:colOff>44450</xdr:colOff>
      <xdr:row>59</xdr:row>
      <xdr:rowOff>76889</xdr:rowOff>
    </xdr:to>
    <xdr:cxnSp macro="">
      <xdr:nvCxnSpPr>
        <xdr:cNvPr id="318" name="直線コネクタ 317"/>
        <xdr:cNvCxnSpPr/>
      </xdr:nvCxnSpPr>
      <xdr:spPr>
        <a:xfrm flipV="1">
          <a:off x="16179800" y="10171757"/>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65169</xdr:rowOff>
    </xdr:from>
    <xdr:to>
      <xdr:col>77</xdr:col>
      <xdr:colOff>44450</xdr:colOff>
      <xdr:row>59</xdr:row>
      <xdr:rowOff>76889</xdr:rowOff>
    </xdr:to>
    <xdr:cxnSp macro="">
      <xdr:nvCxnSpPr>
        <xdr:cNvPr id="321" name="直線コネクタ 320"/>
        <xdr:cNvCxnSpPr/>
      </xdr:nvCxnSpPr>
      <xdr:spPr>
        <a:xfrm>
          <a:off x="15290800" y="10180719"/>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34145</xdr:rowOff>
    </xdr:from>
    <xdr:to>
      <xdr:col>72</xdr:col>
      <xdr:colOff>203200</xdr:colOff>
      <xdr:row>59</xdr:row>
      <xdr:rowOff>65169</xdr:rowOff>
    </xdr:to>
    <xdr:cxnSp macro="">
      <xdr:nvCxnSpPr>
        <xdr:cNvPr id="324" name="直線コネクタ 323"/>
        <xdr:cNvCxnSpPr/>
      </xdr:nvCxnSpPr>
      <xdr:spPr>
        <a:xfrm>
          <a:off x="14401800" y="1014969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24493</xdr:rowOff>
    </xdr:from>
    <xdr:to>
      <xdr:col>68</xdr:col>
      <xdr:colOff>152400</xdr:colOff>
      <xdr:row>59</xdr:row>
      <xdr:rowOff>34145</xdr:rowOff>
    </xdr:to>
    <xdr:cxnSp macro="">
      <xdr:nvCxnSpPr>
        <xdr:cNvPr id="327" name="直線コネクタ 326"/>
        <xdr:cNvCxnSpPr/>
      </xdr:nvCxnSpPr>
      <xdr:spPr>
        <a:xfrm>
          <a:off x="13512800" y="1014004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5407</xdr:rowOff>
    </xdr:from>
    <xdr:to>
      <xdr:col>81</xdr:col>
      <xdr:colOff>95250</xdr:colOff>
      <xdr:row>59</xdr:row>
      <xdr:rowOff>107007</xdr:rowOff>
    </xdr:to>
    <xdr:sp macro="" textlink="">
      <xdr:nvSpPr>
        <xdr:cNvPr id="337" name="楕円 336"/>
        <xdr:cNvSpPr/>
      </xdr:nvSpPr>
      <xdr:spPr>
        <a:xfrm>
          <a:off x="16967200" y="1012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21934</xdr:rowOff>
    </xdr:from>
    <xdr:ext cx="762000" cy="259045"/>
    <xdr:sp macro="" textlink="">
      <xdr:nvSpPr>
        <xdr:cNvPr id="338" name="定員管理の状況該当値テキスト"/>
        <xdr:cNvSpPr txBox="1"/>
      </xdr:nvSpPr>
      <xdr:spPr>
        <a:xfrm>
          <a:off x="17106900" y="996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26089</xdr:rowOff>
    </xdr:from>
    <xdr:to>
      <xdr:col>77</xdr:col>
      <xdr:colOff>95250</xdr:colOff>
      <xdr:row>59</xdr:row>
      <xdr:rowOff>127689</xdr:rowOff>
    </xdr:to>
    <xdr:sp macro="" textlink="">
      <xdr:nvSpPr>
        <xdr:cNvPr id="339" name="楕円 338"/>
        <xdr:cNvSpPr/>
      </xdr:nvSpPr>
      <xdr:spPr>
        <a:xfrm>
          <a:off x="16129000" y="1014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137866</xdr:rowOff>
    </xdr:from>
    <xdr:ext cx="736600" cy="259045"/>
    <xdr:sp macro="" textlink="">
      <xdr:nvSpPr>
        <xdr:cNvPr id="340" name="テキスト ボックス 339"/>
        <xdr:cNvSpPr txBox="1"/>
      </xdr:nvSpPr>
      <xdr:spPr>
        <a:xfrm>
          <a:off x="15798800" y="9910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14369</xdr:rowOff>
    </xdr:from>
    <xdr:to>
      <xdr:col>73</xdr:col>
      <xdr:colOff>44450</xdr:colOff>
      <xdr:row>59</xdr:row>
      <xdr:rowOff>115969</xdr:rowOff>
    </xdr:to>
    <xdr:sp macro="" textlink="">
      <xdr:nvSpPr>
        <xdr:cNvPr id="341" name="楕円 340"/>
        <xdr:cNvSpPr/>
      </xdr:nvSpPr>
      <xdr:spPr>
        <a:xfrm>
          <a:off x="15240000" y="1012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126146</xdr:rowOff>
    </xdr:from>
    <xdr:ext cx="762000" cy="259045"/>
    <xdr:sp macro="" textlink="">
      <xdr:nvSpPr>
        <xdr:cNvPr id="342" name="テキスト ボックス 341"/>
        <xdr:cNvSpPr txBox="1"/>
      </xdr:nvSpPr>
      <xdr:spPr>
        <a:xfrm>
          <a:off x="14909800" y="989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154795</xdr:rowOff>
    </xdr:from>
    <xdr:to>
      <xdr:col>68</xdr:col>
      <xdr:colOff>203200</xdr:colOff>
      <xdr:row>59</xdr:row>
      <xdr:rowOff>84945</xdr:rowOff>
    </xdr:to>
    <xdr:sp macro="" textlink="">
      <xdr:nvSpPr>
        <xdr:cNvPr id="343" name="楕円 342"/>
        <xdr:cNvSpPr/>
      </xdr:nvSpPr>
      <xdr:spPr>
        <a:xfrm>
          <a:off x="14351000" y="100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95122</xdr:rowOff>
    </xdr:from>
    <xdr:ext cx="762000" cy="259045"/>
    <xdr:sp macro="" textlink="">
      <xdr:nvSpPr>
        <xdr:cNvPr id="344" name="テキスト ボックス 343"/>
        <xdr:cNvSpPr txBox="1"/>
      </xdr:nvSpPr>
      <xdr:spPr>
        <a:xfrm>
          <a:off x="14020800" y="986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145143</xdr:rowOff>
    </xdr:from>
    <xdr:to>
      <xdr:col>64</xdr:col>
      <xdr:colOff>152400</xdr:colOff>
      <xdr:row>59</xdr:row>
      <xdr:rowOff>75293</xdr:rowOff>
    </xdr:to>
    <xdr:sp macro="" textlink="">
      <xdr:nvSpPr>
        <xdr:cNvPr id="345" name="楕円 344"/>
        <xdr:cNvSpPr/>
      </xdr:nvSpPr>
      <xdr:spPr>
        <a:xfrm>
          <a:off x="13462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85470</xdr:rowOff>
    </xdr:from>
    <xdr:ext cx="762000" cy="259045"/>
    <xdr:sp macro="" textlink="">
      <xdr:nvSpPr>
        <xdr:cNvPr id="346" name="テキスト ボックス 345"/>
        <xdr:cNvSpPr txBox="1"/>
      </xdr:nvSpPr>
      <xdr:spPr>
        <a:xfrm>
          <a:off x="13131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年度実施の若者定住住宅整備事業費に係る起債の償還等に伴い</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ポイント上昇し、類似団体平均を</a:t>
          </a:r>
          <a:r>
            <a:rPr kumimoji="1" lang="en-US" altLang="ja-JP" sz="1100" b="0" i="0" baseline="0">
              <a:solidFill>
                <a:schemeClr val="dk1"/>
              </a:solidFill>
              <a:effectLst/>
              <a:latin typeface="+mn-lt"/>
              <a:ea typeface="+mn-ea"/>
              <a:cs typeface="+mn-cs"/>
            </a:rPr>
            <a:t>3.4</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上回り上昇傾向にあ</a:t>
          </a:r>
          <a:r>
            <a:rPr kumimoji="1" lang="ja-JP" altLang="ja-JP" sz="1100" b="0" i="0" baseline="0">
              <a:solidFill>
                <a:schemeClr val="dk1"/>
              </a:solidFill>
              <a:effectLst/>
              <a:latin typeface="+mn-lt"/>
              <a:ea typeface="+mn-ea"/>
              <a:cs typeface="+mn-cs"/>
            </a:rPr>
            <a:t>る。さらに、令和２年度に完了した２回目の大型プロジェクト事業（若者定住住宅整備事業、防災行政無線整備事業）に係る起債の償還も令和５年度から始ま</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さらなる比率の上昇を見込んでいる。元利償還金については、令和６年度をピークに減少に転ずるものと見込まれるが、今後の起債発行については、必要に応じて事業の見直しあるいは事業実施年度の調整を行うなど、総括的に把握して判断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63077</xdr:rowOff>
    </xdr:from>
    <xdr:to>
      <xdr:col>81</xdr:col>
      <xdr:colOff>44450</xdr:colOff>
      <xdr:row>43</xdr:row>
      <xdr:rowOff>87206</xdr:rowOff>
    </xdr:to>
    <xdr:cxnSp macro="">
      <xdr:nvCxnSpPr>
        <xdr:cNvPr id="379" name="直線コネクタ 378"/>
        <xdr:cNvCxnSpPr/>
      </xdr:nvCxnSpPr>
      <xdr:spPr>
        <a:xfrm>
          <a:off x="16179800" y="743542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46990</xdr:rowOff>
    </xdr:from>
    <xdr:to>
      <xdr:col>77</xdr:col>
      <xdr:colOff>44450</xdr:colOff>
      <xdr:row>43</xdr:row>
      <xdr:rowOff>63077</xdr:rowOff>
    </xdr:to>
    <xdr:cxnSp macro="">
      <xdr:nvCxnSpPr>
        <xdr:cNvPr id="382" name="直線コネクタ 381"/>
        <xdr:cNvCxnSpPr/>
      </xdr:nvCxnSpPr>
      <xdr:spPr>
        <a:xfrm>
          <a:off x="15290800" y="74193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154094</xdr:rowOff>
    </xdr:from>
    <xdr:to>
      <xdr:col>72</xdr:col>
      <xdr:colOff>203200</xdr:colOff>
      <xdr:row>43</xdr:row>
      <xdr:rowOff>46990</xdr:rowOff>
    </xdr:to>
    <xdr:cxnSp macro="">
      <xdr:nvCxnSpPr>
        <xdr:cNvPr id="385" name="直線コネクタ 384"/>
        <xdr:cNvCxnSpPr/>
      </xdr:nvCxnSpPr>
      <xdr:spPr>
        <a:xfrm>
          <a:off x="14401800" y="73549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41487</xdr:rowOff>
    </xdr:from>
    <xdr:to>
      <xdr:col>68</xdr:col>
      <xdr:colOff>152400</xdr:colOff>
      <xdr:row>42</xdr:row>
      <xdr:rowOff>154094</xdr:rowOff>
    </xdr:to>
    <xdr:cxnSp macro="">
      <xdr:nvCxnSpPr>
        <xdr:cNvPr id="388" name="直線コネクタ 387"/>
        <xdr:cNvCxnSpPr/>
      </xdr:nvCxnSpPr>
      <xdr:spPr>
        <a:xfrm>
          <a:off x="13512800" y="724238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36406</xdr:rowOff>
    </xdr:from>
    <xdr:to>
      <xdr:col>81</xdr:col>
      <xdr:colOff>95250</xdr:colOff>
      <xdr:row>43</xdr:row>
      <xdr:rowOff>138006</xdr:rowOff>
    </xdr:to>
    <xdr:sp macro="" textlink="">
      <xdr:nvSpPr>
        <xdr:cNvPr id="398" name="楕円 397"/>
        <xdr:cNvSpPr/>
      </xdr:nvSpPr>
      <xdr:spPr>
        <a:xfrm>
          <a:off x="16967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8483</xdr:rowOff>
    </xdr:from>
    <xdr:ext cx="762000" cy="259045"/>
    <xdr:sp macro="" textlink="">
      <xdr:nvSpPr>
        <xdr:cNvPr id="399" name="公債費負担の状況該当値テキスト"/>
        <xdr:cNvSpPr txBox="1"/>
      </xdr:nvSpPr>
      <xdr:spPr>
        <a:xfrm>
          <a:off x="17106900" y="73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12277</xdr:rowOff>
    </xdr:from>
    <xdr:to>
      <xdr:col>77</xdr:col>
      <xdr:colOff>95250</xdr:colOff>
      <xdr:row>43</xdr:row>
      <xdr:rowOff>113877</xdr:rowOff>
    </xdr:to>
    <xdr:sp macro="" textlink="">
      <xdr:nvSpPr>
        <xdr:cNvPr id="400" name="楕円 399"/>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98654</xdr:rowOff>
    </xdr:from>
    <xdr:ext cx="736600" cy="259045"/>
    <xdr:sp macro="" textlink="">
      <xdr:nvSpPr>
        <xdr:cNvPr id="401" name="テキスト ボックス 400"/>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167640</xdr:rowOff>
    </xdr:from>
    <xdr:to>
      <xdr:col>73</xdr:col>
      <xdr:colOff>44450</xdr:colOff>
      <xdr:row>43</xdr:row>
      <xdr:rowOff>97790</xdr:rowOff>
    </xdr:to>
    <xdr:sp macro="" textlink="">
      <xdr:nvSpPr>
        <xdr:cNvPr id="402" name="楕円 401"/>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82567</xdr:rowOff>
    </xdr:from>
    <xdr:ext cx="762000" cy="259045"/>
    <xdr:sp macro="" textlink="">
      <xdr:nvSpPr>
        <xdr:cNvPr id="403" name="テキスト ボックス 402"/>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103294</xdr:rowOff>
    </xdr:from>
    <xdr:to>
      <xdr:col>68</xdr:col>
      <xdr:colOff>203200</xdr:colOff>
      <xdr:row>43</xdr:row>
      <xdr:rowOff>33444</xdr:rowOff>
    </xdr:to>
    <xdr:sp macro="" textlink="">
      <xdr:nvSpPr>
        <xdr:cNvPr id="404" name="楕円 403"/>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405" name="テキスト ボックス 404"/>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406" name="楕円 405"/>
        <xdr:cNvSpPr/>
      </xdr:nvSpPr>
      <xdr:spPr>
        <a:xfrm>
          <a:off x="13462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77064</xdr:rowOff>
    </xdr:from>
    <xdr:ext cx="762000" cy="259045"/>
    <xdr:sp macro="" textlink="">
      <xdr:nvSpPr>
        <xdr:cNvPr id="407" name="テキスト ボックス 406"/>
        <xdr:cNvSpPr txBox="1"/>
      </xdr:nvSpPr>
      <xdr:spPr>
        <a:xfrm>
          <a:off x="13131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年度において</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当比率は前年度同様「比率なし」となった。主な要因としては、下水道事業に係る地方債現在高の減並びに財政調整基金及び農業振興基金、公共施設等整備基金の積立てによる充当可能基金の増があげられる。今後も公債費等義務的経費の削減を中心とする行財政改革を進め、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116487</xdr:rowOff>
    </xdr:from>
    <xdr:to>
      <xdr:col>68</xdr:col>
      <xdr:colOff>203200</xdr:colOff>
      <xdr:row>14</xdr:row>
      <xdr:rowOff>46637</xdr:rowOff>
    </xdr:to>
    <xdr:sp macro="" textlink="">
      <xdr:nvSpPr>
        <xdr:cNvPr id="456" name="楕円 455"/>
        <xdr:cNvSpPr/>
      </xdr:nvSpPr>
      <xdr:spPr>
        <a:xfrm>
          <a:off x="14351000" y="23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31414</xdr:rowOff>
    </xdr:from>
    <xdr:ext cx="762000" cy="259045"/>
    <xdr:sp macro="" textlink="">
      <xdr:nvSpPr>
        <xdr:cNvPr id="457" name="テキスト ボックス 456"/>
        <xdr:cNvSpPr txBox="1"/>
      </xdr:nvSpPr>
      <xdr:spPr>
        <a:xfrm>
          <a:off x="14020800" y="243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458" name="正方形/長方形 457"/>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459" name="正方形/長方形 458"/>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60" name="正方形/長方形 459"/>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461" name="正方形/長方形 460"/>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462" name="正方形/長方形 461"/>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463" name="正方形/長方形 462"/>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464" name="正方形/長方形 463"/>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465" name="正方形/長方形 464"/>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466" name="正方形/長方形 465"/>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467" name="正方形/長方形 466"/>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3,073
3,065
16.37
2,954,653
2,844,225
92,871
1,839,948
2,793,502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468" name="正方形/長方形 467"/>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469" name="正方形/長方形 468"/>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470" name="正方形/長方形 469"/>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471" name="正方形/長方形 470"/>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472" name="正方形/長方形 471"/>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473" name="正方形/長方形 472"/>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474" name="角丸四角形 473"/>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475" name="正方形/長方形 474"/>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476" name="正方形/長方形 475"/>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477" name="正方形/長方形 476"/>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478" name="直線コネクタ 477"/>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479" name="直線コネクタ 478"/>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480" name="直線コネクタ 479"/>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481" name="直線コネクタ 480"/>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482" name="直線コネクタ 481"/>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483"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484" name="フローチャート: 判断 483"/>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485" name="テキスト ボックス 484"/>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486" name="テキスト ボックス 485"/>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487" name="テキスト ボックス 486"/>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488" name="テキスト ボックス 487"/>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489" name="テキスト ボックス 488"/>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490" name="テキスト ボックス 489"/>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491" name="テキスト ボックス 490"/>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492" name="正方形/長方形 491"/>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493" name="テキスト ボックス 492"/>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494" name="テキスト ボックス 493"/>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495" name="正方形/長方形 494"/>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96" name="正方形/長方形 495"/>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97" name="正方形/長方形 496"/>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98" name="正方形/長方形 497"/>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99" name="正方形/長方形 498"/>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500" name="正方形/長方形 499"/>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501" name="正方形/長方形 50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502" name="正方形/長方形 50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503" name="正方形/長方形 50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504" name="テキスト ボックス 50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・人口の減少や高齢化が進む当村だが、当指数は</a:t>
          </a:r>
          <a:r>
            <a:rPr kumimoji="1" lang="en-US" altLang="ja-JP" sz="1100" b="0" i="0" baseline="0">
              <a:solidFill>
                <a:schemeClr val="dk1"/>
              </a:solidFill>
              <a:effectLst/>
              <a:latin typeface="+mn-lt"/>
              <a:ea typeface="+mn-ea"/>
              <a:cs typeface="+mn-cs"/>
            </a:rPr>
            <a:t>0.22</a:t>
          </a:r>
          <a:r>
            <a:rPr kumimoji="1" lang="ja-JP" altLang="ja-JP" sz="1100" b="0" i="0" baseline="0">
              <a:solidFill>
                <a:schemeClr val="dk1"/>
              </a:solidFill>
              <a:effectLst/>
              <a:latin typeface="+mn-lt"/>
              <a:ea typeface="+mn-ea"/>
              <a:cs typeface="+mn-cs"/>
            </a:rPr>
            <a:t>と類似団体平均を</a:t>
          </a:r>
          <a:r>
            <a:rPr kumimoji="1" lang="en-US" altLang="ja-JP" sz="1100" b="0" i="0" baseline="0">
              <a:solidFill>
                <a:schemeClr val="dk1"/>
              </a:solidFill>
              <a:effectLst/>
              <a:latin typeface="+mn-lt"/>
              <a:ea typeface="+mn-ea"/>
              <a:cs typeface="+mn-cs"/>
            </a:rPr>
            <a:t>0.03</a:t>
          </a:r>
          <a:r>
            <a:rPr kumimoji="1" lang="ja-JP" altLang="ja-JP" sz="1100" b="0" i="0" baseline="0">
              <a:solidFill>
                <a:schemeClr val="dk1"/>
              </a:solidFill>
              <a:effectLst/>
              <a:latin typeface="+mn-lt"/>
              <a:ea typeface="+mn-ea"/>
              <a:cs typeface="+mn-cs"/>
            </a:rPr>
            <a:t>ポイント上回っている。しかし、今後低下傾向となることも考えられるため、滞納額の圧縮や更なる徴収業務の強化に取り組み、財政基盤の強化に努める。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505" name="直線コネクタ 50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6" name="直線コネクタ 505"/>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7" name="テキスト ボックス 506"/>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08" name="直線コネクタ 507"/>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9" name="テキスト ボックス 508"/>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10" name="直線コネクタ 50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1" name="テキスト ボックス 51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12" name="直線コネクタ 511"/>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13" name="テキスト ボックス 512"/>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14" name="直線コネクタ 513"/>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15" name="テキスト ボックス 514"/>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16" name="直線コネクタ 51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17" name="テキスト ボックス 51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1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519" name="直線コネクタ 518"/>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520"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521" name="直線コネクタ 520"/>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522"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523" name="直線コネクタ 522"/>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146050</xdr:rowOff>
    </xdr:to>
    <xdr:cxnSp macro="">
      <xdr:nvCxnSpPr>
        <xdr:cNvPr id="524" name="直線コネクタ 523"/>
        <xdr:cNvCxnSpPr/>
      </xdr:nvCxnSpPr>
      <xdr:spPr>
        <a:xfrm>
          <a:off x="4114800" y="73067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525"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526" name="フローチャート: 判断 525"/>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527" name="直線コネクタ 526"/>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528" name="フローチャート: 判断 527"/>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529" name="テキスト ボックス 528"/>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105833</xdr:rowOff>
    </xdr:to>
    <xdr:cxnSp macro="">
      <xdr:nvCxnSpPr>
        <xdr:cNvPr id="530" name="直線コネクタ 529"/>
        <xdr:cNvCxnSpPr/>
      </xdr:nvCxnSpPr>
      <xdr:spPr>
        <a:xfrm>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531" name="フローチャート: 判断 530"/>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532" name="テキスト ボックス 531"/>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85725</xdr:rowOff>
    </xdr:to>
    <xdr:cxnSp macro="">
      <xdr:nvCxnSpPr>
        <xdr:cNvPr id="533" name="直線コネクタ 532"/>
        <xdr:cNvCxnSpPr/>
      </xdr:nvCxnSpPr>
      <xdr:spPr>
        <a:xfrm>
          <a:off x="1447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534" name="フローチャート: 判断 533"/>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535" name="テキスト ボックス 53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536" name="フローチャート: 判断 535"/>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537" name="テキスト ボックス 53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538" name="テキスト ボックス 53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539" name="テキスト ボックス 53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540" name="テキスト ボックス 53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541" name="テキスト ボックス 54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542" name="テキスト ボックス 54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543" name="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544"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545" name="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546" name="テキスト ボックス 545"/>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547" name="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548" name="テキスト ボックス 547"/>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549" name="楕円 92"/>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550" name="テキスト ボックス 549"/>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551" name="楕円 94"/>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552" name="テキスト ボックス 55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553" name="正方形/長方形 55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554" name="テキスト ボックス 55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555" name="テキスト ボックス 55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556" name="正方形/長方形 55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557" name="正方形/長方形 55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558" name="正方形/長方形 55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559" name="正方形/長方形 55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560" name="正方形/長方形 55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561" name="正方形/長方形 56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562" name="正方形/長方形 56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563" name="正方形/長方形 56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564" name="正方形/長方形 56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565" name="テキスト ボックス 56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・地方消費税交付金や普通交付税といった経常一般財源収入額等の増加があるものの人件費等経常的経費の増加に伴い、当比率は</a:t>
          </a:r>
          <a:r>
            <a:rPr kumimoji="1" lang="en-US" altLang="ja-JP" sz="1100" b="0" i="0" baseline="0">
              <a:solidFill>
                <a:schemeClr val="dk1"/>
              </a:solidFill>
              <a:effectLst/>
              <a:latin typeface="+mn-lt"/>
              <a:ea typeface="+mn-ea"/>
              <a:cs typeface="+mn-cs"/>
            </a:rPr>
            <a:t>3.4</a:t>
          </a:r>
          <a:r>
            <a:rPr kumimoji="1" lang="ja-JP" altLang="ja-JP" sz="1100" b="0" i="0" baseline="0">
              <a:solidFill>
                <a:schemeClr val="dk1"/>
              </a:solidFill>
              <a:effectLst/>
              <a:latin typeface="+mn-lt"/>
              <a:ea typeface="+mn-ea"/>
              <a:cs typeface="+mn-cs"/>
            </a:rPr>
            <a:t>ポイントの増となった。また、人件費に係るものが</a:t>
          </a:r>
          <a:r>
            <a:rPr kumimoji="1" lang="en-US" altLang="ja-JP" sz="1100" b="0" i="0" baseline="0">
              <a:solidFill>
                <a:schemeClr val="dk1"/>
              </a:solidFill>
              <a:effectLst/>
              <a:latin typeface="+mn-lt"/>
              <a:ea typeface="+mn-ea"/>
              <a:cs typeface="+mn-cs"/>
            </a:rPr>
            <a:t>27.9</a:t>
          </a:r>
          <a:r>
            <a:rPr kumimoji="1" lang="ja-JP" altLang="ja-JP" sz="1100" b="0" i="0" baseline="0">
              <a:solidFill>
                <a:schemeClr val="dk1"/>
              </a:solidFill>
              <a:effectLst/>
              <a:latin typeface="+mn-lt"/>
              <a:ea typeface="+mn-ea"/>
              <a:cs typeface="+mn-cs"/>
            </a:rPr>
            <a:t>％と最も高い水準にあるため、「湯川村定員適正化計画」に基づき、人件費を可能な限り抑制するなど行財政改革への取組を通じて義務的経費の削減に努める。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566" name="テキスト ボックス 56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567" name="直線コネクタ 56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568" name="テキスト ボックス 56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569" name="直線コネクタ 56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570" name="テキスト ボックス 56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571" name="直線コネクタ 57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572" name="テキスト ボックス 57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573" name="直線コネクタ 57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574" name="テキスト ボックス 57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575" name="直線コネクタ 57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576" name="テキスト ボックス 57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577" name="直線コネクタ 57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578" name="テキスト ボックス 57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579" name="直線コネクタ 57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580" name="テキスト ボックス 57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58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582" name="直線コネクタ 581"/>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583" name="財政構造の弾力性最小値テキスト"/>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584" name="直線コネクタ 583"/>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585"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586" name="直線コネクタ 585"/>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4656</xdr:rowOff>
    </xdr:from>
    <xdr:to>
      <xdr:col>23</xdr:col>
      <xdr:colOff>133350</xdr:colOff>
      <xdr:row>65</xdr:row>
      <xdr:rowOff>141394</xdr:rowOff>
    </xdr:to>
    <xdr:cxnSp macro="">
      <xdr:nvCxnSpPr>
        <xdr:cNvPr id="587" name="直線コネクタ 586"/>
        <xdr:cNvCxnSpPr/>
      </xdr:nvCxnSpPr>
      <xdr:spPr>
        <a:xfrm>
          <a:off x="4114800" y="11148906"/>
          <a:ext cx="8382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588"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589" name="フローチャート: 判断 588"/>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4656</xdr:rowOff>
    </xdr:from>
    <xdr:to>
      <xdr:col>19</xdr:col>
      <xdr:colOff>133350</xdr:colOff>
      <xdr:row>65</xdr:row>
      <xdr:rowOff>93133</xdr:rowOff>
    </xdr:to>
    <xdr:cxnSp macro="">
      <xdr:nvCxnSpPr>
        <xdr:cNvPr id="590" name="直線コネクタ 589"/>
        <xdr:cNvCxnSpPr/>
      </xdr:nvCxnSpPr>
      <xdr:spPr>
        <a:xfrm flipV="1">
          <a:off x="3225800" y="1114890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591" name="フローチャート: 判断 590"/>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592" name="テキスト ボックス 591"/>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93133</xdr:rowOff>
    </xdr:from>
    <xdr:to>
      <xdr:col>15</xdr:col>
      <xdr:colOff>82550</xdr:colOff>
      <xdr:row>66</xdr:row>
      <xdr:rowOff>10160</xdr:rowOff>
    </xdr:to>
    <xdr:cxnSp macro="">
      <xdr:nvCxnSpPr>
        <xdr:cNvPr id="593" name="直線コネクタ 592"/>
        <xdr:cNvCxnSpPr/>
      </xdr:nvCxnSpPr>
      <xdr:spPr>
        <a:xfrm flipV="1">
          <a:off x="2336800" y="1123738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594" name="フローチャート: 判断 593"/>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595" name="テキスト ボックス 594"/>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66</xdr:row>
      <xdr:rowOff>10160</xdr:rowOff>
    </xdr:to>
    <xdr:cxnSp macro="">
      <xdr:nvCxnSpPr>
        <xdr:cNvPr id="596" name="直線コネクタ 595"/>
        <xdr:cNvCxnSpPr/>
      </xdr:nvCxnSpPr>
      <xdr:spPr>
        <a:xfrm>
          <a:off x="1447800" y="1127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597" name="フローチャート: 判断 596"/>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598" name="テキスト ボックス 597"/>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599" name="フローチャート: 判断 598"/>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600" name="テキスト ボックス 599"/>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601" name="テキスト ボックス 60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602" name="テキスト ボックス 60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603" name="テキスト ボックス 60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604" name="テキスト ボックス 60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605" name="テキスト ボックス 60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90594</xdr:rowOff>
    </xdr:from>
    <xdr:to>
      <xdr:col>23</xdr:col>
      <xdr:colOff>184150</xdr:colOff>
      <xdr:row>66</xdr:row>
      <xdr:rowOff>20744</xdr:rowOff>
    </xdr:to>
    <xdr:sp macro="" textlink="">
      <xdr:nvSpPr>
        <xdr:cNvPr id="606" name="楕円 149"/>
        <xdr:cNvSpPr/>
      </xdr:nvSpPr>
      <xdr:spPr>
        <a:xfrm>
          <a:off x="49022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62671</xdr:rowOff>
    </xdr:from>
    <xdr:ext cx="762000" cy="259045"/>
    <xdr:sp macro="" textlink="">
      <xdr:nvSpPr>
        <xdr:cNvPr id="607" name="財政構造の弾力性該当値テキスト"/>
        <xdr:cNvSpPr txBox="1"/>
      </xdr:nvSpPr>
      <xdr:spPr>
        <a:xfrm>
          <a:off x="5041900" y="1120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125306</xdr:rowOff>
    </xdr:from>
    <xdr:to>
      <xdr:col>19</xdr:col>
      <xdr:colOff>184150</xdr:colOff>
      <xdr:row>65</xdr:row>
      <xdr:rowOff>55456</xdr:rowOff>
    </xdr:to>
    <xdr:sp macro="" textlink="">
      <xdr:nvSpPr>
        <xdr:cNvPr id="608" name="楕円 151"/>
        <xdr:cNvSpPr/>
      </xdr:nvSpPr>
      <xdr:spPr>
        <a:xfrm>
          <a:off x="4064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609" name="テキスト ボックス 608"/>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610" name="楕円 153"/>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611" name="テキスト ボックス 610"/>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130810</xdr:rowOff>
    </xdr:from>
    <xdr:to>
      <xdr:col>11</xdr:col>
      <xdr:colOff>82550</xdr:colOff>
      <xdr:row>66</xdr:row>
      <xdr:rowOff>60960</xdr:rowOff>
    </xdr:to>
    <xdr:sp macro="" textlink="">
      <xdr:nvSpPr>
        <xdr:cNvPr id="612" name="楕円 155"/>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45737</xdr:rowOff>
    </xdr:from>
    <xdr:ext cx="762000" cy="259045"/>
    <xdr:sp macro="" textlink="">
      <xdr:nvSpPr>
        <xdr:cNvPr id="613" name="テキスト ボックス 612"/>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614" name="楕円 157"/>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615" name="テキスト ボックス 614"/>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616" name="正方形/長方形 61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617" name="テキスト ボックス 61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618" name="テキスト ボックス 61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[373,633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619" name="正方形/長方形 61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620" name="正方形/長方形 61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621" name="正方形/長方形 62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622" name="正方形/長方形 62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623" name="正方形/長方形 62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624" name="正方形/長方形 62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625" name="正方形/長方形 62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626" name="正方形/長方形 62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627" name="正方形/長方形 62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628" name="テキスト ボックス 62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類似団体平均に比べ低くなっているものの、類似団体内順位が上位にあるのは、主に人件費が要因となっている。これは、職員の年齢が高齢層に偏っていることによるものである。また、物件費についても、</a:t>
          </a:r>
          <a:r>
            <a:rPr kumimoji="1" lang="en-US" altLang="ja-JP" sz="1100" b="0" i="0" baseline="0">
              <a:solidFill>
                <a:schemeClr val="dk1"/>
              </a:solidFill>
              <a:effectLst/>
              <a:latin typeface="+mn-lt"/>
              <a:ea typeface="+mn-ea"/>
              <a:cs typeface="+mn-cs"/>
            </a:rPr>
            <a:t>14.3</a:t>
          </a:r>
          <a:r>
            <a:rPr kumimoji="1" lang="ja-JP" altLang="ja-JP" sz="1100" b="0" i="0" baseline="0">
              <a:solidFill>
                <a:schemeClr val="dk1"/>
              </a:solidFill>
              <a:effectLst/>
              <a:latin typeface="+mn-lt"/>
              <a:ea typeface="+mn-ea"/>
              <a:cs typeface="+mn-cs"/>
            </a:rPr>
            <a:t>％（対前年度比で</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ポイント減）と、コンピュータシステム関連機器の消耗品や各種設備の保守費用等、義務的経費が依然高い状況にあるため、今後はその節減の方策を講じていかなければならない。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629" name="テキスト ボックス 62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630" name="直線コネクタ 62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631" name="テキスト ボックス 63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632" name="直線コネクタ 63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633" name="テキスト ボックス 63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634" name="直線コネクタ 63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635" name="テキスト ボックス 63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636" name="直線コネクタ 63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637" name="テキスト ボックス 63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638" name="直線コネクタ 63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639" name="テキスト ボックス 63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640" name="直線コネクタ 63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641" name="テキスト ボックス 64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642" name="直線コネクタ 64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64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644" name="直線コネクタ 643"/>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645"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646" name="直線コネクタ 645"/>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647"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648" name="直線コネクタ 647"/>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23857</xdr:rowOff>
    </xdr:from>
    <xdr:to>
      <xdr:col>23</xdr:col>
      <xdr:colOff>133350</xdr:colOff>
      <xdr:row>82</xdr:row>
      <xdr:rowOff>42292</xdr:rowOff>
    </xdr:to>
    <xdr:cxnSp macro="">
      <xdr:nvCxnSpPr>
        <xdr:cNvPr id="649" name="直線コネクタ 648"/>
        <xdr:cNvCxnSpPr/>
      </xdr:nvCxnSpPr>
      <xdr:spPr>
        <a:xfrm>
          <a:off x="4114800" y="14082757"/>
          <a:ext cx="838200" cy="1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650" name="人件費・物件費等の状況平均値テキスト"/>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651" name="フローチャート: 判断 650"/>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10150</xdr:rowOff>
    </xdr:from>
    <xdr:to>
      <xdr:col>19</xdr:col>
      <xdr:colOff>133350</xdr:colOff>
      <xdr:row>82</xdr:row>
      <xdr:rowOff>23857</xdr:rowOff>
    </xdr:to>
    <xdr:cxnSp macro="">
      <xdr:nvCxnSpPr>
        <xdr:cNvPr id="652" name="直線コネクタ 651"/>
        <xdr:cNvCxnSpPr/>
      </xdr:nvCxnSpPr>
      <xdr:spPr>
        <a:xfrm>
          <a:off x="3225800" y="14069050"/>
          <a:ext cx="889000" cy="1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653" name="フローチャート: 判断 652"/>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654" name="テキスト ボックス 653"/>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170317</xdr:rowOff>
    </xdr:from>
    <xdr:to>
      <xdr:col>15</xdr:col>
      <xdr:colOff>82550</xdr:colOff>
      <xdr:row>82</xdr:row>
      <xdr:rowOff>10150</xdr:rowOff>
    </xdr:to>
    <xdr:cxnSp macro="">
      <xdr:nvCxnSpPr>
        <xdr:cNvPr id="655" name="直線コネクタ 654"/>
        <xdr:cNvCxnSpPr/>
      </xdr:nvCxnSpPr>
      <xdr:spPr>
        <a:xfrm>
          <a:off x="2336800" y="14057767"/>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656" name="フローチャート: 判断 655"/>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657" name="テキスト ボックス 656"/>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170317</xdr:rowOff>
    </xdr:from>
    <xdr:to>
      <xdr:col>11</xdr:col>
      <xdr:colOff>31750</xdr:colOff>
      <xdr:row>82</xdr:row>
      <xdr:rowOff>9052</xdr:rowOff>
    </xdr:to>
    <xdr:cxnSp macro="">
      <xdr:nvCxnSpPr>
        <xdr:cNvPr id="658" name="直線コネクタ 657"/>
        <xdr:cNvCxnSpPr/>
      </xdr:nvCxnSpPr>
      <xdr:spPr>
        <a:xfrm flipV="1">
          <a:off x="1447800" y="14057767"/>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659" name="フローチャート: 判断 658"/>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660" name="テキスト ボックス 659"/>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661" name="フローチャート: 判断 660"/>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662" name="テキスト ボックス 661"/>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663" name="テキスト ボックス 66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664" name="テキスト ボックス 66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665" name="テキスト ボックス 66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666" name="テキスト ボックス 66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667" name="テキスト ボックス 66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162942</xdr:rowOff>
    </xdr:from>
    <xdr:to>
      <xdr:col>23</xdr:col>
      <xdr:colOff>184150</xdr:colOff>
      <xdr:row>82</xdr:row>
      <xdr:rowOff>93092</xdr:rowOff>
    </xdr:to>
    <xdr:sp macro="" textlink="">
      <xdr:nvSpPr>
        <xdr:cNvPr id="668" name="楕円 211"/>
        <xdr:cNvSpPr/>
      </xdr:nvSpPr>
      <xdr:spPr>
        <a:xfrm>
          <a:off x="4902200" y="1405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84219</xdr:rowOff>
    </xdr:from>
    <xdr:ext cx="762000" cy="259045"/>
    <xdr:sp macro="" textlink="">
      <xdr:nvSpPr>
        <xdr:cNvPr id="669" name="人件費・物件費等の状況該当値テキスト"/>
        <xdr:cNvSpPr txBox="1"/>
      </xdr:nvSpPr>
      <xdr:spPr>
        <a:xfrm>
          <a:off x="5041900" y="139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144507</xdr:rowOff>
    </xdr:from>
    <xdr:to>
      <xdr:col>19</xdr:col>
      <xdr:colOff>184150</xdr:colOff>
      <xdr:row>82</xdr:row>
      <xdr:rowOff>74657</xdr:rowOff>
    </xdr:to>
    <xdr:sp macro="" textlink="">
      <xdr:nvSpPr>
        <xdr:cNvPr id="670" name="楕円 213"/>
        <xdr:cNvSpPr/>
      </xdr:nvSpPr>
      <xdr:spPr>
        <a:xfrm>
          <a:off x="4064000" y="1403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84834</xdr:rowOff>
    </xdr:from>
    <xdr:ext cx="736600" cy="259045"/>
    <xdr:sp macro="" textlink="">
      <xdr:nvSpPr>
        <xdr:cNvPr id="671" name="テキスト ボックス 670"/>
        <xdr:cNvSpPr txBox="1"/>
      </xdr:nvSpPr>
      <xdr:spPr>
        <a:xfrm>
          <a:off x="3733800" y="1380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130800</xdr:rowOff>
    </xdr:from>
    <xdr:to>
      <xdr:col>15</xdr:col>
      <xdr:colOff>133350</xdr:colOff>
      <xdr:row>82</xdr:row>
      <xdr:rowOff>60950</xdr:rowOff>
    </xdr:to>
    <xdr:sp macro="" textlink="">
      <xdr:nvSpPr>
        <xdr:cNvPr id="672" name="楕円 215"/>
        <xdr:cNvSpPr/>
      </xdr:nvSpPr>
      <xdr:spPr>
        <a:xfrm>
          <a:off x="3175000" y="140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71127</xdr:rowOff>
    </xdr:from>
    <xdr:ext cx="762000" cy="259045"/>
    <xdr:sp macro="" textlink="">
      <xdr:nvSpPr>
        <xdr:cNvPr id="673" name="テキスト ボックス 672"/>
        <xdr:cNvSpPr txBox="1"/>
      </xdr:nvSpPr>
      <xdr:spPr>
        <a:xfrm>
          <a:off x="2844800" y="137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119517</xdr:rowOff>
    </xdr:from>
    <xdr:to>
      <xdr:col>11</xdr:col>
      <xdr:colOff>82550</xdr:colOff>
      <xdr:row>82</xdr:row>
      <xdr:rowOff>49667</xdr:rowOff>
    </xdr:to>
    <xdr:sp macro="" textlink="">
      <xdr:nvSpPr>
        <xdr:cNvPr id="674" name="楕円 217"/>
        <xdr:cNvSpPr/>
      </xdr:nvSpPr>
      <xdr:spPr>
        <a:xfrm>
          <a:off x="2286000" y="1400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59844</xdr:rowOff>
    </xdr:from>
    <xdr:ext cx="762000" cy="259045"/>
    <xdr:sp macro="" textlink="">
      <xdr:nvSpPr>
        <xdr:cNvPr id="675" name="テキスト ボックス 674"/>
        <xdr:cNvSpPr txBox="1"/>
      </xdr:nvSpPr>
      <xdr:spPr>
        <a:xfrm>
          <a:off x="1955800" y="1377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129702</xdr:rowOff>
    </xdr:from>
    <xdr:to>
      <xdr:col>7</xdr:col>
      <xdr:colOff>31750</xdr:colOff>
      <xdr:row>82</xdr:row>
      <xdr:rowOff>59852</xdr:rowOff>
    </xdr:to>
    <xdr:sp macro="" textlink="">
      <xdr:nvSpPr>
        <xdr:cNvPr id="676" name="楕円 219"/>
        <xdr:cNvSpPr/>
      </xdr:nvSpPr>
      <xdr:spPr>
        <a:xfrm>
          <a:off x="1397000" y="1401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70029</xdr:rowOff>
    </xdr:from>
    <xdr:ext cx="762000" cy="259045"/>
    <xdr:sp macro="" textlink="">
      <xdr:nvSpPr>
        <xdr:cNvPr id="677" name="テキスト ボックス 676"/>
        <xdr:cNvSpPr txBox="1"/>
      </xdr:nvSpPr>
      <xdr:spPr>
        <a:xfrm>
          <a:off x="1066800" y="1378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678" name="正方形/長方形 67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679" name="テキスト ボックス 67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680" name="テキスト ボックス 67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681" name="正方形/長方形 68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682" name="正方形/長方形 68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683" name="正方形/長方形 68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684" name="正方形/長方形 68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685" name="正方形/長方形 68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686" name="正方形/長方形 68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687" name="正方形/長方形 68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688" name="正方形/長方形 68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689" name="正方形/長方形 68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690" name="テキスト ボックス 68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年度「湯川村自立計画」で示した各種職員手当の廃止等により人件費の削減及び当指数の引き下げに努めてきたところだが、職員の年齢層が比較的高いこともあり、</a:t>
          </a:r>
          <a:r>
            <a:rPr kumimoji="1" lang="en-US" altLang="ja-JP" sz="1100" b="0" i="0" baseline="0">
              <a:solidFill>
                <a:schemeClr val="dk1"/>
              </a:solidFill>
              <a:effectLst/>
              <a:latin typeface="+mn-lt"/>
              <a:ea typeface="+mn-ea"/>
              <a:cs typeface="+mn-cs"/>
            </a:rPr>
            <a:t>99</a:t>
          </a:r>
          <a:r>
            <a:rPr kumimoji="1" lang="ja-JP" altLang="ja-JP" sz="1100" b="0" i="0" baseline="0">
              <a:solidFill>
                <a:schemeClr val="dk1"/>
              </a:solidFill>
              <a:effectLst/>
              <a:latin typeface="+mn-lt"/>
              <a:ea typeface="+mn-ea"/>
              <a:cs typeface="+mn-cs"/>
            </a:rPr>
            <a:t>％と類似団体平均を</a:t>
          </a:r>
          <a:r>
            <a:rPr kumimoji="1" lang="en-US" altLang="ja-JP" sz="1100" b="0" i="0" baseline="0">
              <a:solidFill>
                <a:schemeClr val="dk1"/>
              </a:solidFill>
              <a:effectLst/>
              <a:latin typeface="+mn-lt"/>
              <a:ea typeface="+mn-ea"/>
              <a:cs typeface="+mn-cs"/>
            </a:rPr>
            <a:t>4.5</a:t>
          </a:r>
          <a:r>
            <a:rPr kumimoji="1" lang="ja-JP" altLang="ja-JP" sz="1100" b="0" i="0" baseline="0">
              <a:solidFill>
                <a:schemeClr val="dk1"/>
              </a:solidFill>
              <a:effectLst/>
              <a:latin typeface="+mn-lt"/>
              <a:ea typeface="+mn-ea"/>
              <a:cs typeface="+mn-cs"/>
            </a:rPr>
            <a:t>ポイント上回り依然として高い数値となっている。また、全国的にも高い水準にあるため、計画的な採用や職員構成の改善等により、給与の適正化に努める。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691" name="直線コネクタ 69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692" name="テキスト ボックス 69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693" name="直線コネクタ 69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694" name="テキスト ボックス 69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695" name="直線コネクタ 69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696" name="テキスト ボックス 69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697" name="直線コネクタ 69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698" name="テキスト ボックス 69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699" name="直線コネクタ 69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700" name="テキスト ボックス 69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701" name="直線コネクタ 70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702" name="テキスト ボックス 70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70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704" name="直線コネクタ 703"/>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705"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706" name="直線コネクタ 705"/>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707"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708" name="直線コネクタ 707"/>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21589</xdr:rowOff>
    </xdr:from>
    <xdr:to>
      <xdr:col>81</xdr:col>
      <xdr:colOff>44450</xdr:colOff>
      <xdr:row>89</xdr:row>
      <xdr:rowOff>93980</xdr:rowOff>
    </xdr:to>
    <xdr:cxnSp macro="">
      <xdr:nvCxnSpPr>
        <xdr:cNvPr id="709" name="直線コネクタ 708"/>
        <xdr:cNvCxnSpPr/>
      </xdr:nvCxnSpPr>
      <xdr:spPr>
        <a:xfrm flipV="1">
          <a:off x="16179800" y="1528063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710" name="給与水準   （国との比較）平均値テキスト"/>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711" name="フローチャート: 判断 710"/>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93980</xdr:rowOff>
    </xdr:to>
    <xdr:cxnSp macro="">
      <xdr:nvCxnSpPr>
        <xdr:cNvPr id="712" name="直線コネクタ 711"/>
        <xdr:cNvCxnSpPr/>
      </xdr:nvCxnSpPr>
      <xdr:spPr>
        <a:xfrm>
          <a:off x="15290800" y="153289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713" name="フローチャート: 判断 712"/>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714" name="テキスト ボックス 713"/>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21589</xdr:rowOff>
    </xdr:from>
    <xdr:to>
      <xdr:col>72</xdr:col>
      <xdr:colOff>203200</xdr:colOff>
      <xdr:row>89</xdr:row>
      <xdr:rowOff>69850</xdr:rowOff>
    </xdr:to>
    <xdr:cxnSp macro="">
      <xdr:nvCxnSpPr>
        <xdr:cNvPr id="715" name="直線コネクタ 714"/>
        <xdr:cNvCxnSpPr/>
      </xdr:nvCxnSpPr>
      <xdr:spPr>
        <a:xfrm>
          <a:off x="14401800" y="152806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716" name="フローチャート: 判断 715"/>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717" name="テキスト ボックス 716"/>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21589</xdr:rowOff>
    </xdr:from>
    <xdr:to>
      <xdr:col>68</xdr:col>
      <xdr:colOff>152400</xdr:colOff>
      <xdr:row>89</xdr:row>
      <xdr:rowOff>31242</xdr:rowOff>
    </xdr:to>
    <xdr:cxnSp macro="">
      <xdr:nvCxnSpPr>
        <xdr:cNvPr id="718" name="直線コネクタ 717"/>
        <xdr:cNvCxnSpPr/>
      </xdr:nvCxnSpPr>
      <xdr:spPr>
        <a:xfrm flipV="1">
          <a:off x="13512800" y="15280639"/>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719" name="フローチャート: 判断 718"/>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720" name="テキスト ボックス 719"/>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721" name="フローチャート: 判断 720"/>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722" name="テキスト ボックス 721"/>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723" name="テキスト ボックス 72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724" name="テキスト ボックス 72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725" name="テキスト ボックス 72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726" name="テキスト ボックス 72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727" name="テキスト ボックス 72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142239</xdr:rowOff>
    </xdr:from>
    <xdr:to>
      <xdr:col>81</xdr:col>
      <xdr:colOff>95250</xdr:colOff>
      <xdr:row>89</xdr:row>
      <xdr:rowOff>72389</xdr:rowOff>
    </xdr:to>
    <xdr:sp macro="" textlink="">
      <xdr:nvSpPr>
        <xdr:cNvPr id="728" name="楕円 271"/>
        <xdr:cNvSpPr/>
      </xdr:nvSpPr>
      <xdr:spPr>
        <a:xfrm>
          <a:off x="169672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38116</xdr:rowOff>
    </xdr:from>
    <xdr:ext cx="762000" cy="259045"/>
    <xdr:sp macro="" textlink="">
      <xdr:nvSpPr>
        <xdr:cNvPr id="729" name="給与水準   （国との比較）該当値テキスト"/>
        <xdr:cNvSpPr txBox="1"/>
      </xdr:nvSpPr>
      <xdr:spPr>
        <a:xfrm>
          <a:off x="17106900" y="151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43180</xdr:rowOff>
    </xdr:from>
    <xdr:to>
      <xdr:col>77</xdr:col>
      <xdr:colOff>95250</xdr:colOff>
      <xdr:row>89</xdr:row>
      <xdr:rowOff>144780</xdr:rowOff>
    </xdr:to>
    <xdr:sp macro="" textlink="">
      <xdr:nvSpPr>
        <xdr:cNvPr id="730" name="楕円 273"/>
        <xdr:cNvSpPr/>
      </xdr:nvSpPr>
      <xdr:spPr>
        <a:xfrm>
          <a:off x="16129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129557</xdr:rowOff>
    </xdr:from>
    <xdr:ext cx="736600" cy="259045"/>
    <xdr:sp macro="" textlink="">
      <xdr:nvSpPr>
        <xdr:cNvPr id="731" name="テキスト ボックス 730"/>
        <xdr:cNvSpPr txBox="1"/>
      </xdr:nvSpPr>
      <xdr:spPr>
        <a:xfrm>
          <a:off x="15798800" y="1538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732" name="楕円 275"/>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733" name="テキスト ボックス 732"/>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142239</xdr:rowOff>
    </xdr:from>
    <xdr:to>
      <xdr:col>68</xdr:col>
      <xdr:colOff>203200</xdr:colOff>
      <xdr:row>89</xdr:row>
      <xdr:rowOff>72389</xdr:rowOff>
    </xdr:to>
    <xdr:sp macro="" textlink="">
      <xdr:nvSpPr>
        <xdr:cNvPr id="734" name="楕円 277"/>
        <xdr:cNvSpPr/>
      </xdr:nvSpPr>
      <xdr:spPr>
        <a:xfrm>
          <a:off x="14351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57166</xdr:rowOff>
    </xdr:from>
    <xdr:ext cx="762000" cy="259045"/>
    <xdr:sp macro="" textlink="">
      <xdr:nvSpPr>
        <xdr:cNvPr id="735" name="テキスト ボックス 734"/>
        <xdr:cNvSpPr txBox="1"/>
      </xdr:nvSpPr>
      <xdr:spPr>
        <a:xfrm>
          <a:off x="14020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151892</xdr:rowOff>
    </xdr:from>
    <xdr:to>
      <xdr:col>64</xdr:col>
      <xdr:colOff>152400</xdr:colOff>
      <xdr:row>89</xdr:row>
      <xdr:rowOff>82042</xdr:rowOff>
    </xdr:to>
    <xdr:sp macro="" textlink="">
      <xdr:nvSpPr>
        <xdr:cNvPr id="736" name="楕円 279"/>
        <xdr:cNvSpPr/>
      </xdr:nvSpPr>
      <xdr:spPr>
        <a:xfrm>
          <a:off x="13462000" y="152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66819</xdr:rowOff>
    </xdr:from>
    <xdr:ext cx="762000" cy="259045"/>
    <xdr:sp macro="" textlink="">
      <xdr:nvSpPr>
        <xdr:cNvPr id="737" name="テキスト ボックス 736"/>
        <xdr:cNvSpPr txBox="1"/>
      </xdr:nvSpPr>
      <xdr:spPr>
        <a:xfrm>
          <a:off x="13131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738" name="正方形/長方形 73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739" name="テキスト ボックス 73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740" name="テキスト ボックス 73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741" name="正方形/長方形 74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742" name="正方形/長方形 74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743" name="正方形/長方形 74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744" name="正方形/長方形 74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745" name="正方形/長方形 74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746" name="正方形/長方形 74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747" name="正方形/長方形 74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748" name="正方形/長方形 74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749" name="正方形/長方形 74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750" name="テキスト ボックス 74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・「湯川村定員適正化計画」に基づき職員数の管理を行っているものの、</a:t>
          </a:r>
          <a:r>
            <a:rPr kumimoji="1" lang="en-US" altLang="ja-JP" sz="1100" b="0" i="0" baseline="0">
              <a:solidFill>
                <a:schemeClr val="dk1"/>
              </a:solidFill>
              <a:effectLst/>
              <a:latin typeface="+mn-lt"/>
              <a:ea typeface="+mn-ea"/>
              <a:cs typeface="+mn-cs"/>
            </a:rPr>
            <a:t>16.9</a:t>
          </a:r>
          <a:r>
            <a:rPr kumimoji="1" lang="ja-JP" altLang="ja-JP" sz="1100" b="0" i="0" baseline="0">
              <a:solidFill>
                <a:schemeClr val="dk1"/>
              </a:solidFill>
              <a:effectLst/>
              <a:latin typeface="+mn-lt"/>
              <a:ea typeface="+mn-ea"/>
              <a:cs typeface="+mn-cs"/>
            </a:rPr>
            <a:t>％（対前年比</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ポイント減少）と類似団体平均を下回っている。今後は、職員数については採用計画に基づき、令和８年度末までに</a:t>
          </a:r>
          <a:r>
            <a:rPr kumimoji="1" lang="en-US" altLang="ja-JP" sz="1100" b="0" i="0" baseline="0">
              <a:solidFill>
                <a:schemeClr val="dk1"/>
              </a:solidFill>
              <a:effectLst/>
              <a:latin typeface="+mn-lt"/>
              <a:ea typeface="+mn-ea"/>
              <a:cs typeface="+mn-cs"/>
            </a:rPr>
            <a:t>59</a:t>
          </a:r>
          <a:r>
            <a:rPr kumimoji="1" lang="ja-JP" altLang="ja-JP" sz="1100" b="0" i="0" baseline="0">
              <a:solidFill>
                <a:schemeClr val="dk1"/>
              </a:solidFill>
              <a:effectLst/>
              <a:latin typeface="+mn-lt"/>
              <a:ea typeface="+mn-ea"/>
              <a:cs typeface="+mn-cs"/>
            </a:rPr>
            <a:t>名の達成を目指す。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751" name="テキスト ボックス 75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752" name="直線コネクタ 75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753" name="テキスト ボックス 75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754" name="直線コネクタ 75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755" name="テキスト ボックス 75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756" name="直線コネクタ 75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757" name="テキスト ボックス 75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758" name="直線コネクタ 75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759" name="テキスト ボックス 75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760" name="直線コネクタ 75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761" name="テキスト ボックス 76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762" name="直線コネクタ 76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763" name="テキスト ボックス 76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764" name="直線コネクタ 76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765" name="テキスト ボックス 76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766" name="直線コネクタ 76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767" name="テキスト ボックス 76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76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769" name="直線コネクタ 768"/>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770"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771" name="直線コネクタ 770"/>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772"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773" name="直線コネクタ 772"/>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56207</xdr:rowOff>
    </xdr:from>
    <xdr:to>
      <xdr:col>81</xdr:col>
      <xdr:colOff>44450</xdr:colOff>
      <xdr:row>59</xdr:row>
      <xdr:rowOff>76889</xdr:rowOff>
    </xdr:to>
    <xdr:cxnSp macro="">
      <xdr:nvCxnSpPr>
        <xdr:cNvPr id="774" name="直線コネクタ 773"/>
        <xdr:cNvCxnSpPr/>
      </xdr:nvCxnSpPr>
      <xdr:spPr>
        <a:xfrm flipV="1">
          <a:off x="16179800" y="10171757"/>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775" name="定員管理の状況平均値テキスト"/>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776" name="フローチャート: 判断 775"/>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65169</xdr:rowOff>
    </xdr:from>
    <xdr:to>
      <xdr:col>77</xdr:col>
      <xdr:colOff>44450</xdr:colOff>
      <xdr:row>59</xdr:row>
      <xdr:rowOff>76889</xdr:rowOff>
    </xdr:to>
    <xdr:cxnSp macro="">
      <xdr:nvCxnSpPr>
        <xdr:cNvPr id="777" name="直線コネクタ 776"/>
        <xdr:cNvCxnSpPr/>
      </xdr:nvCxnSpPr>
      <xdr:spPr>
        <a:xfrm>
          <a:off x="15290800" y="10180719"/>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778" name="フローチャート: 判断 777"/>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779" name="テキスト ボックス 778"/>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34145</xdr:rowOff>
    </xdr:from>
    <xdr:to>
      <xdr:col>72</xdr:col>
      <xdr:colOff>203200</xdr:colOff>
      <xdr:row>59</xdr:row>
      <xdr:rowOff>65169</xdr:rowOff>
    </xdr:to>
    <xdr:cxnSp macro="">
      <xdr:nvCxnSpPr>
        <xdr:cNvPr id="780" name="直線コネクタ 779"/>
        <xdr:cNvCxnSpPr/>
      </xdr:nvCxnSpPr>
      <xdr:spPr>
        <a:xfrm>
          <a:off x="14401800" y="1014969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781" name="フローチャート: 判断 780"/>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782" name="テキスト ボックス 781"/>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24493</xdr:rowOff>
    </xdr:from>
    <xdr:to>
      <xdr:col>68</xdr:col>
      <xdr:colOff>152400</xdr:colOff>
      <xdr:row>59</xdr:row>
      <xdr:rowOff>34145</xdr:rowOff>
    </xdr:to>
    <xdr:cxnSp macro="">
      <xdr:nvCxnSpPr>
        <xdr:cNvPr id="783" name="直線コネクタ 782"/>
        <xdr:cNvCxnSpPr/>
      </xdr:nvCxnSpPr>
      <xdr:spPr>
        <a:xfrm>
          <a:off x="13512800" y="1014004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784" name="フローチャート: 判断 783"/>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785" name="テキスト ボックス 784"/>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786" name="フローチャート: 判断 785"/>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787" name="テキスト ボックス 786"/>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788" name="テキスト ボックス 78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789" name="テキスト ボックス 78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790" name="テキスト ボックス 78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791" name="テキスト ボックス 79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792" name="テキスト ボックス 79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5407</xdr:rowOff>
    </xdr:from>
    <xdr:to>
      <xdr:col>81</xdr:col>
      <xdr:colOff>95250</xdr:colOff>
      <xdr:row>59</xdr:row>
      <xdr:rowOff>107007</xdr:rowOff>
    </xdr:to>
    <xdr:sp macro="" textlink="">
      <xdr:nvSpPr>
        <xdr:cNvPr id="793" name="楕円 336"/>
        <xdr:cNvSpPr/>
      </xdr:nvSpPr>
      <xdr:spPr>
        <a:xfrm>
          <a:off x="16967200" y="1012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21934</xdr:rowOff>
    </xdr:from>
    <xdr:ext cx="762000" cy="259045"/>
    <xdr:sp macro="" textlink="">
      <xdr:nvSpPr>
        <xdr:cNvPr id="794" name="定員管理の状況該当値テキスト"/>
        <xdr:cNvSpPr txBox="1"/>
      </xdr:nvSpPr>
      <xdr:spPr>
        <a:xfrm>
          <a:off x="17106900" y="996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26089</xdr:rowOff>
    </xdr:from>
    <xdr:to>
      <xdr:col>77</xdr:col>
      <xdr:colOff>95250</xdr:colOff>
      <xdr:row>59</xdr:row>
      <xdr:rowOff>127689</xdr:rowOff>
    </xdr:to>
    <xdr:sp macro="" textlink="">
      <xdr:nvSpPr>
        <xdr:cNvPr id="795" name="楕円 338"/>
        <xdr:cNvSpPr/>
      </xdr:nvSpPr>
      <xdr:spPr>
        <a:xfrm>
          <a:off x="16129000" y="1014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137866</xdr:rowOff>
    </xdr:from>
    <xdr:ext cx="736600" cy="259045"/>
    <xdr:sp macro="" textlink="">
      <xdr:nvSpPr>
        <xdr:cNvPr id="796" name="テキスト ボックス 795"/>
        <xdr:cNvSpPr txBox="1"/>
      </xdr:nvSpPr>
      <xdr:spPr>
        <a:xfrm>
          <a:off x="15798800" y="9910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14369</xdr:rowOff>
    </xdr:from>
    <xdr:to>
      <xdr:col>73</xdr:col>
      <xdr:colOff>44450</xdr:colOff>
      <xdr:row>59</xdr:row>
      <xdr:rowOff>115969</xdr:rowOff>
    </xdr:to>
    <xdr:sp macro="" textlink="">
      <xdr:nvSpPr>
        <xdr:cNvPr id="797" name="楕円 340"/>
        <xdr:cNvSpPr/>
      </xdr:nvSpPr>
      <xdr:spPr>
        <a:xfrm>
          <a:off x="15240000" y="1012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126146</xdr:rowOff>
    </xdr:from>
    <xdr:ext cx="762000" cy="259045"/>
    <xdr:sp macro="" textlink="">
      <xdr:nvSpPr>
        <xdr:cNvPr id="798" name="テキスト ボックス 797"/>
        <xdr:cNvSpPr txBox="1"/>
      </xdr:nvSpPr>
      <xdr:spPr>
        <a:xfrm>
          <a:off x="14909800" y="989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154795</xdr:rowOff>
    </xdr:from>
    <xdr:to>
      <xdr:col>68</xdr:col>
      <xdr:colOff>203200</xdr:colOff>
      <xdr:row>59</xdr:row>
      <xdr:rowOff>84945</xdr:rowOff>
    </xdr:to>
    <xdr:sp macro="" textlink="">
      <xdr:nvSpPr>
        <xdr:cNvPr id="799" name="楕円 342"/>
        <xdr:cNvSpPr/>
      </xdr:nvSpPr>
      <xdr:spPr>
        <a:xfrm>
          <a:off x="14351000" y="100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95122</xdr:rowOff>
    </xdr:from>
    <xdr:ext cx="762000" cy="259045"/>
    <xdr:sp macro="" textlink="">
      <xdr:nvSpPr>
        <xdr:cNvPr id="800" name="テキスト ボックス 799"/>
        <xdr:cNvSpPr txBox="1"/>
      </xdr:nvSpPr>
      <xdr:spPr>
        <a:xfrm>
          <a:off x="14020800" y="986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145143</xdr:rowOff>
    </xdr:from>
    <xdr:to>
      <xdr:col>64</xdr:col>
      <xdr:colOff>152400</xdr:colOff>
      <xdr:row>59</xdr:row>
      <xdr:rowOff>75293</xdr:rowOff>
    </xdr:to>
    <xdr:sp macro="" textlink="">
      <xdr:nvSpPr>
        <xdr:cNvPr id="801" name="楕円 344"/>
        <xdr:cNvSpPr/>
      </xdr:nvSpPr>
      <xdr:spPr>
        <a:xfrm>
          <a:off x="13462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85470</xdr:rowOff>
    </xdr:from>
    <xdr:ext cx="762000" cy="259045"/>
    <xdr:sp macro="" textlink="">
      <xdr:nvSpPr>
        <xdr:cNvPr id="802" name="テキスト ボックス 801"/>
        <xdr:cNvSpPr txBox="1"/>
      </xdr:nvSpPr>
      <xdr:spPr>
        <a:xfrm>
          <a:off x="13131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803" name="正方形/長方形 80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804" name="テキスト ボックス 80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805" name="テキスト ボックス 80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806" name="正方形/長方形 80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807" name="正方形/長方形 80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808" name="正方形/長方形 80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809" name="正方形/長方形 80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810" name="正方形/長方形 80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811" name="正方形/長方形 81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812" name="正方形/長方形 81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813" name="正方形/長方形 81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814" name="正方形/長方形 81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815" name="テキスト ボックス 81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年度実施の若者定住住宅整備事業費に係る起債の償還等に伴い</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ポイント上昇し、類似団体平均を</a:t>
          </a:r>
          <a:r>
            <a:rPr kumimoji="1" lang="en-US" altLang="ja-JP" sz="1100" b="0" i="0" baseline="0">
              <a:solidFill>
                <a:schemeClr val="dk1"/>
              </a:solidFill>
              <a:effectLst/>
              <a:latin typeface="+mn-lt"/>
              <a:ea typeface="+mn-ea"/>
              <a:cs typeface="+mn-cs"/>
            </a:rPr>
            <a:t>3.4</a:t>
          </a:r>
          <a:r>
            <a:rPr kumimoji="1" lang="ja-JP" altLang="ja-JP" sz="1100" b="0" i="0" baseline="0">
              <a:solidFill>
                <a:schemeClr val="dk1"/>
              </a:solidFill>
              <a:effectLst/>
              <a:latin typeface="+mn-lt"/>
              <a:ea typeface="+mn-ea"/>
              <a:cs typeface="+mn-cs"/>
            </a:rPr>
            <a:t>ポイント上回り上昇傾向にある。さらに、令和２年度に完了した２回目の大型プロジェクト事業（若者定住住宅整備事業、防災行政無線整備事業）に係る起債の償還も令和５年度から始まり、さらなる比率の上昇を見込んでいる。元利償還金については、令和６年度をピークに減少に転ずるものと見込まれるが、今後の起債発行については、必要に応じて事業の見直しあるいは事業実施年度の調整を行うなど、総括的に把握して判断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816" name="テキスト ボックス 81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817" name="直線コネクタ 81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818" name="テキスト ボックス 81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819" name="直線コネクタ 81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820" name="テキスト ボックス 81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821" name="直線コネクタ 82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822" name="テキスト ボックス 82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823" name="直線コネクタ 82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824" name="テキスト ボックス 82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825" name="直線コネクタ 82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826" name="テキスト ボックス 82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827" name="直線コネクタ 82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828" name="直線コネクタ 82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82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830" name="直線コネクタ 829"/>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831"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832" name="直線コネクタ 831"/>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833"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834" name="直線コネクタ 833"/>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63077</xdr:rowOff>
    </xdr:from>
    <xdr:to>
      <xdr:col>81</xdr:col>
      <xdr:colOff>44450</xdr:colOff>
      <xdr:row>43</xdr:row>
      <xdr:rowOff>87206</xdr:rowOff>
    </xdr:to>
    <xdr:cxnSp macro="">
      <xdr:nvCxnSpPr>
        <xdr:cNvPr id="835" name="直線コネクタ 834"/>
        <xdr:cNvCxnSpPr/>
      </xdr:nvCxnSpPr>
      <xdr:spPr>
        <a:xfrm>
          <a:off x="16179800" y="743542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836" name="公債費負担の状況平均値テキスト"/>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837" name="フローチャート: 判断 836"/>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46990</xdr:rowOff>
    </xdr:from>
    <xdr:to>
      <xdr:col>77</xdr:col>
      <xdr:colOff>44450</xdr:colOff>
      <xdr:row>43</xdr:row>
      <xdr:rowOff>63077</xdr:rowOff>
    </xdr:to>
    <xdr:cxnSp macro="">
      <xdr:nvCxnSpPr>
        <xdr:cNvPr id="838" name="直線コネクタ 837"/>
        <xdr:cNvCxnSpPr/>
      </xdr:nvCxnSpPr>
      <xdr:spPr>
        <a:xfrm>
          <a:off x="15290800" y="74193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839" name="フローチャート: 判断 838"/>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840" name="テキスト ボックス 839"/>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154094</xdr:rowOff>
    </xdr:from>
    <xdr:to>
      <xdr:col>72</xdr:col>
      <xdr:colOff>203200</xdr:colOff>
      <xdr:row>43</xdr:row>
      <xdr:rowOff>46990</xdr:rowOff>
    </xdr:to>
    <xdr:cxnSp macro="">
      <xdr:nvCxnSpPr>
        <xdr:cNvPr id="841" name="直線コネクタ 840"/>
        <xdr:cNvCxnSpPr/>
      </xdr:nvCxnSpPr>
      <xdr:spPr>
        <a:xfrm>
          <a:off x="14401800" y="73549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842" name="フローチャート: 判断 841"/>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843" name="テキスト ボックス 842"/>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41487</xdr:rowOff>
    </xdr:from>
    <xdr:to>
      <xdr:col>68</xdr:col>
      <xdr:colOff>152400</xdr:colOff>
      <xdr:row>42</xdr:row>
      <xdr:rowOff>154094</xdr:rowOff>
    </xdr:to>
    <xdr:cxnSp macro="">
      <xdr:nvCxnSpPr>
        <xdr:cNvPr id="844" name="直線コネクタ 843"/>
        <xdr:cNvCxnSpPr/>
      </xdr:nvCxnSpPr>
      <xdr:spPr>
        <a:xfrm>
          <a:off x="13512800" y="724238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845" name="フローチャート: 判断 844"/>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846" name="テキスト ボックス 845"/>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847" name="フローチャート: 判断 846"/>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848" name="テキスト ボックス 847"/>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849" name="テキスト ボックス 84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850" name="テキスト ボックス 84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851" name="テキスト ボックス 85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852" name="テキスト ボックス 85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853" name="テキスト ボックス 85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36406</xdr:rowOff>
    </xdr:from>
    <xdr:to>
      <xdr:col>81</xdr:col>
      <xdr:colOff>95250</xdr:colOff>
      <xdr:row>43</xdr:row>
      <xdr:rowOff>138006</xdr:rowOff>
    </xdr:to>
    <xdr:sp macro="" textlink="">
      <xdr:nvSpPr>
        <xdr:cNvPr id="854" name="楕円 397"/>
        <xdr:cNvSpPr/>
      </xdr:nvSpPr>
      <xdr:spPr>
        <a:xfrm>
          <a:off x="16967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8483</xdr:rowOff>
    </xdr:from>
    <xdr:ext cx="762000" cy="259045"/>
    <xdr:sp macro="" textlink="">
      <xdr:nvSpPr>
        <xdr:cNvPr id="855" name="公債費負担の状況該当値テキスト"/>
        <xdr:cNvSpPr txBox="1"/>
      </xdr:nvSpPr>
      <xdr:spPr>
        <a:xfrm>
          <a:off x="17106900" y="73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12277</xdr:rowOff>
    </xdr:from>
    <xdr:to>
      <xdr:col>77</xdr:col>
      <xdr:colOff>95250</xdr:colOff>
      <xdr:row>43</xdr:row>
      <xdr:rowOff>113877</xdr:rowOff>
    </xdr:to>
    <xdr:sp macro="" textlink="">
      <xdr:nvSpPr>
        <xdr:cNvPr id="856" name="楕円 399"/>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98654</xdr:rowOff>
    </xdr:from>
    <xdr:ext cx="736600" cy="259045"/>
    <xdr:sp macro="" textlink="">
      <xdr:nvSpPr>
        <xdr:cNvPr id="857" name="テキスト ボックス 856"/>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167640</xdr:rowOff>
    </xdr:from>
    <xdr:to>
      <xdr:col>73</xdr:col>
      <xdr:colOff>44450</xdr:colOff>
      <xdr:row>43</xdr:row>
      <xdr:rowOff>97790</xdr:rowOff>
    </xdr:to>
    <xdr:sp macro="" textlink="">
      <xdr:nvSpPr>
        <xdr:cNvPr id="858" name="楕円 401"/>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82567</xdr:rowOff>
    </xdr:from>
    <xdr:ext cx="762000" cy="259045"/>
    <xdr:sp macro="" textlink="">
      <xdr:nvSpPr>
        <xdr:cNvPr id="859" name="テキスト ボックス 858"/>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103294</xdr:rowOff>
    </xdr:from>
    <xdr:to>
      <xdr:col>68</xdr:col>
      <xdr:colOff>203200</xdr:colOff>
      <xdr:row>43</xdr:row>
      <xdr:rowOff>33444</xdr:rowOff>
    </xdr:to>
    <xdr:sp macro="" textlink="">
      <xdr:nvSpPr>
        <xdr:cNvPr id="860" name="楕円 403"/>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861" name="テキスト ボックス 860"/>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862" name="楕円 405"/>
        <xdr:cNvSpPr/>
      </xdr:nvSpPr>
      <xdr:spPr>
        <a:xfrm>
          <a:off x="13462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77064</xdr:rowOff>
    </xdr:from>
    <xdr:ext cx="762000" cy="259045"/>
    <xdr:sp macro="" textlink="">
      <xdr:nvSpPr>
        <xdr:cNvPr id="863" name="テキスト ボックス 862"/>
        <xdr:cNvSpPr txBox="1"/>
      </xdr:nvSpPr>
      <xdr:spPr>
        <a:xfrm>
          <a:off x="13131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864" name="正方形/長方形 86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865" name="テキスト ボックス 86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866" name="テキスト ボックス 86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867" name="正方形/長方形 86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868" name="正方形/長方形 86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869" name="正方形/長方形 86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870" name="正方形/長方形 86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871" name="正方形/長方形 87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872" name="正方形/長方形 87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873" name="正方形/長方形 87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874" name="正方形/長方形 87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875" name="正方形/長方形 87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876" name="テキスト ボックス 87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令和４年度においても、当比率は前年度同様「比率なし」となった。主な要因としては、下水道事業に係る地方債現在高の減並びに財政調整基金及び農業振興基金、公共施設等整備基金の積立てによる充当可能基金の増があげられる。今後も公債費等義務的経費の削減を中心とする行財政改革を進め、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877" name="テキスト ボックス 87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878" name="直線コネクタ 87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879" name="テキスト ボックス 87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880" name="直線コネクタ 87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881" name="テキスト ボックス 88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882" name="直線コネクタ 88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883" name="テキスト ボックス 88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884" name="直線コネクタ 88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885" name="テキスト ボックス 88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886" name="直線コネクタ 88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887" name="テキスト ボックス 88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888" name="直線コネクタ 88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889" name="テキスト ボックス 88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890" name="直線コネクタ 88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89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892" name="直線コネクタ 891"/>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893"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894" name="直線コネクタ 893"/>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89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896" name="直線コネクタ 89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89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898" name="フローチャート: 判断 89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899" name="フローチャート: 判断 89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900" name="テキスト ボックス 89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901" name="フローチャート: 判断 90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902" name="テキスト ボックス 90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903" name="フローチャート: 判断 90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904" name="テキスト ボックス 90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905" name="フローチャート: 判断 90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906" name="テキスト ボックス 90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907" name="テキスト ボックス 90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908" name="テキスト ボックス 90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909" name="テキスト ボックス 90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910" name="テキスト ボックス 90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911" name="テキスト ボックス 91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116487</xdr:rowOff>
    </xdr:from>
    <xdr:to>
      <xdr:col>68</xdr:col>
      <xdr:colOff>203200</xdr:colOff>
      <xdr:row>14</xdr:row>
      <xdr:rowOff>46637</xdr:rowOff>
    </xdr:to>
    <xdr:sp macro="" textlink="">
      <xdr:nvSpPr>
        <xdr:cNvPr id="912" name="楕円 455"/>
        <xdr:cNvSpPr/>
      </xdr:nvSpPr>
      <xdr:spPr>
        <a:xfrm>
          <a:off x="14351000" y="23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31414</xdr:rowOff>
    </xdr:from>
    <xdr:ext cx="762000" cy="259045"/>
    <xdr:sp macro="" textlink="">
      <xdr:nvSpPr>
        <xdr:cNvPr id="913" name="テキスト ボックス 912"/>
        <xdr:cNvSpPr txBox="1"/>
      </xdr:nvSpPr>
      <xdr:spPr>
        <a:xfrm>
          <a:off x="14020800" y="243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3,073
3,065
16.37
2,954,653
2,844,225
92,871
1,839,948
2,793,502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職員の年齢層が類似団体と比較して高いために、経常収支比率の人件費分が高くなっており、改善を図っていく。具体的には、効率的で適正な人事運営を行うため、退職者補充による職員採用ではなく、年度別の採用計画に基づき職員配置を実施していくため、「湯川村定員適正化計画」を基本とした採用を実施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30988</xdr:rowOff>
    </xdr:from>
    <xdr:to>
      <xdr:col>24</xdr:col>
      <xdr:colOff>25400</xdr:colOff>
      <xdr:row>38</xdr:row>
      <xdr:rowOff>30988</xdr:rowOff>
    </xdr:to>
    <xdr:cxnSp macro="">
      <xdr:nvCxnSpPr>
        <xdr:cNvPr id="64" name="直線コネクタ 63"/>
        <xdr:cNvCxnSpPr/>
      </xdr:nvCxnSpPr>
      <xdr:spPr>
        <a:xfrm>
          <a:off x="3987800" y="65460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30988</xdr:rowOff>
    </xdr:from>
    <xdr:to>
      <xdr:col>19</xdr:col>
      <xdr:colOff>187325</xdr:colOff>
      <xdr:row>38</xdr:row>
      <xdr:rowOff>149860</xdr:rowOff>
    </xdr:to>
    <xdr:cxnSp macro="">
      <xdr:nvCxnSpPr>
        <xdr:cNvPr id="67" name="直線コネクタ 66"/>
        <xdr:cNvCxnSpPr/>
      </xdr:nvCxnSpPr>
      <xdr:spPr>
        <a:xfrm flipV="1">
          <a:off x="3098800" y="654608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53848</xdr:rowOff>
    </xdr:from>
    <xdr:to>
      <xdr:col>15</xdr:col>
      <xdr:colOff>98425</xdr:colOff>
      <xdr:row>38</xdr:row>
      <xdr:rowOff>149860</xdr:rowOff>
    </xdr:to>
    <xdr:cxnSp macro="">
      <xdr:nvCxnSpPr>
        <xdr:cNvPr id="70" name="直線コネクタ 69"/>
        <xdr:cNvCxnSpPr/>
      </xdr:nvCxnSpPr>
      <xdr:spPr>
        <a:xfrm>
          <a:off x="2209800" y="656894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53848</xdr:rowOff>
    </xdr:from>
    <xdr:to>
      <xdr:col>11</xdr:col>
      <xdr:colOff>9525</xdr:colOff>
      <xdr:row>38</xdr:row>
      <xdr:rowOff>117856</xdr:rowOff>
    </xdr:to>
    <xdr:cxnSp macro="">
      <xdr:nvCxnSpPr>
        <xdr:cNvPr id="73" name="直線コネクタ 72"/>
        <xdr:cNvCxnSpPr/>
      </xdr:nvCxnSpPr>
      <xdr:spPr>
        <a:xfrm flipV="1">
          <a:off x="1320800" y="65689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151638</xdr:rowOff>
    </xdr:from>
    <xdr:to>
      <xdr:col>24</xdr:col>
      <xdr:colOff>76200</xdr:colOff>
      <xdr:row>38</xdr:row>
      <xdr:rowOff>81788</xdr:rowOff>
    </xdr:to>
    <xdr:sp macro="" textlink="">
      <xdr:nvSpPr>
        <xdr:cNvPr id="83" name="楕円 82"/>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123715</xdr:rowOff>
    </xdr:from>
    <xdr:ext cx="762000" cy="259045"/>
    <xdr:sp macro="" textlink="">
      <xdr:nvSpPr>
        <xdr:cNvPr id="84" name="人件費該当値テキスト"/>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151638</xdr:rowOff>
    </xdr:from>
    <xdr:to>
      <xdr:col>20</xdr:col>
      <xdr:colOff>38100</xdr:colOff>
      <xdr:row>38</xdr:row>
      <xdr:rowOff>81788</xdr:rowOff>
    </xdr:to>
    <xdr:sp macro="" textlink="">
      <xdr:nvSpPr>
        <xdr:cNvPr id="85" name="楕円 84"/>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66565</xdr:rowOff>
    </xdr:from>
    <xdr:ext cx="736600" cy="259045"/>
    <xdr:sp macro="" textlink="">
      <xdr:nvSpPr>
        <xdr:cNvPr id="86" name="テキスト ボックス 85"/>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99060</xdr:rowOff>
    </xdr:from>
    <xdr:to>
      <xdr:col>15</xdr:col>
      <xdr:colOff>149225</xdr:colOff>
      <xdr:row>39</xdr:row>
      <xdr:rowOff>29210</xdr:rowOff>
    </xdr:to>
    <xdr:sp macro="" textlink="">
      <xdr:nvSpPr>
        <xdr:cNvPr id="87" name="楕円 86"/>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13987</xdr:rowOff>
    </xdr:from>
    <xdr:ext cx="762000" cy="259045"/>
    <xdr:sp macro="" textlink="">
      <xdr:nvSpPr>
        <xdr:cNvPr id="88" name="テキスト ボックス 87"/>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xdr:rowOff>
    </xdr:from>
    <xdr:to>
      <xdr:col>11</xdr:col>
      <xdr:colOff>60325</xdr:colOff>
      <xdr:row>38</xdr:row>
      <xdr:rowOff>104648</xdr:rowOff>
    </xdr:to>
    <xdr:sp macro="" textlink="">
      <xdr:nvSpPr>
        <xdr:cNvPr id="89" name="楕円 88"/>
        <xdr:cNvSpPr/>
      </xdr:nvSpPr>
      <xdr:spPr>
        <a:xfrm>
          <a:off x="2159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89425</xdr:rowOff>
    </xdr:from>
    <xdr:ext cx="762000" cy="259045"/>
    <xdr:sp macro="" textlink="">
      <xdr:nvSpPr>
        <xdr:cNvPr id="90" name="テキスト ボックス 89"/>
        <xdr:cNvSpPr txBox="1"/>
      </xdr:nvSpPr>
      <xdr:spPr>
        <a:xfrm>
          <a:off x="1828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67056</xdr:rowOff>
    </xdr:from>
    <xdr:to>
      <xdr:col>6</xdr:col>
      <xdr:colOff>171450</xdr:colOff>
      <xdr:row>38</xdr:row>
      <xdr:rowOff>168656</xdr:rowOff>
    </xdr:to>
    <xdr:sp macro="" textlink="">
      <xdr:nvSpPr>
        <xdr:cNvPr id="91" name="楕円 90"/>
        <xdr:cNvSpPr/>
      </xdr:nvSpPr>
      <xdr:spPr>
        <a:xfrm>
          <a:off x="1270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153433</xdr:rowOff>
    </xdr:from>
    <xdr:ext cx="762000" cy="259045"/>
    <xdr:sp macro="" textlink="">
      <xdr:nvSpPr>
        <xdr:cNvPr id="92" name="テキスト ボックス 91"/>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・物件費</a:t>
          </a:r>
          <a:r>
            <a:rPr kumimoji="1" lang="ja-JP" altLang="en-US" sz="1100" b="0" i="0" baseline="0">
              <a:solidFill>
                <a:schemeClr val="dk1"/>
              </a:solidFill>
              <a:effectLst/>
              <a:latin typeface="+mn-lt"/>
              <a:ea typeface="+mn-ea"/>
              <a:cs typeface="+mn-cs"/>
            </a:rPr>
            <a:t>は</a:t>
          </a:r>
          <a:r>
            <a:rPr kumimoji="1" lang="en-US" altLang="ja-JP" sz="1100" b="0" i="0" baseline="0">
              <a:solidFill>
                <a:schemeClr val="dk1"/>
              </a:solidFill>
              <a:effectLst/>
              <a:latin typeface="+mn-lt"/>
              <a:ea typeface="+mn-ea"/>
              <a:cs typeface="+mn-cs"/>
            </a:rPr>
            <a:t>14.3</a:t>
          </a:r>
          <a:r>
            <a:rPr kumimoji="1" lang="ja-JP" altLang="en-US" sz="1100" b="0" i="0" baseline="0">
              <a:solidFill>
                <a:schemeClr val="dk1"/>
              </a:solidFill>
              <a:effectLst/>
              <a:latin typeface="+mn-lt"/>
              <a:ea typeface="+mn-ea"/>
              <a:cs typeface="+mn-cs"/>
            </a:rPr>
            <a:t>％（対前年比</a:t>
          </a:r>
          <a:r>
            <a:rPr kumimoji="1" lang="en-US" altLang="ja-JP" sz="1100" b="0" i="0" baseline="0">
              <a:solidFill>
                <a:schemeClr val="dk1"/>
              </a:solidFill>
              <a:effectLst/>
              <a:latin typeface="+mn-lt"/>
              <a:ea typeface="+mn-ea"/>
              <a:cs typeface="+mn-cs"/>
            </a:rPr>
            <a:t>0.1</a:t>
          </a:r>
          <a:r>
            <a:rPr kumimoji="1" lang="ja-JP" altLang="en-US" sz="1100" b="0" i="0" baseline="0">
              <a:solidFill>
                <a:schemeClr val="dk1"/>
              </a:solidFill>
              <a:effectLst/>
              <a:latin typeface="+mn-lt"/>
              <a:ea typeface="+mn-ea"/>
              <a:cs typeface="+mn-cs"/>
            </a:rPr>
            <a:t>ポイント減少）し</a:t>
          </a:r>
          <a:r>
            <a:rPr kumimoji="1" lang="ja-JP" altLang="ja-JP" sz="1100" b="0" i="0" baseline="0">
              <a:solidFill>
                <a:schemeClr val="dk1"/>
              </a:solidFill>
              <a:effectLst/>
              <a:latin typeface="+mn-lt"/>
              <a:ea typeface="+mn-ea"/>
              <a:cs typeface="+mn-cs"/>
            </a:rPr>
            <a:t>類似団体平均に</a:t>
          </a:r>
          <a:r>
            <a:rPr kumimoji="1" lang="ja-JP" altLang="en-US" sz="1100" b="0" i="0" baseline="0">
              <a:solidFill>
                <a:schemeClr val="dk1"/>
              </a:solidFill>
              <a:effectLst/>
              <a:latin typeface="+mn-lt"/>
              <a:ea typeface="+mn-ea"/>
              <a:cs typeface="+mn-cs"/>
            </a:rPr>
            <a:t>比べ低い数値ではあるが</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近年。</a:t>
          </a:r>
          <a:r>
            <a:rPr kumimoji="1" lang="ja-JP" altLang="ja-JP" sz="1100" b="0" i="0" baseline="0">
              <a:solidFill>
                <a:schemeClr val="dk1"/>
              </a:solidFill>
              <a:effectLst/>
              <a:latin typeface="+mn-lt"/>
              <a:ea typeface="+mn-ea"/>
              <a:cs typeface="+mn-cs"/>
            </a:rPr>
            <a:t>業務の電子化によるコンピュータシステム関連機器の消耗品や各種設備の保守費用等について、義務的経費が伸びている傾向にあるためである。今後は、財政運営の効率化を図るためにも節減に力を注いでいく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37846</xdr:rowOff>
    </xdr:from>
    <xdr:to>
      <xdr:col>82</xdr:col>
      <xdr:colOff>107950</xdr:colOff>
      <xdr:row>17</xdr:row>
      <xdr:rowOff>42418</xdr:rowOff>
    </xdr:to>
    <xdr:cxnSp macro="">
      <xdr:nvCxnSpPr>
        <xdr:cNvPr id="122" name="直線コネクタ 121"/>
        <xdr:cNvCxnSpPr/>
      </xdr:nvCxnSpPr>
      <xdr:spPr>
        <a:xfrm flipV="1">
          <a:off x="15671800" y="29524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42418</xdr:rowOff>
    </xdr:from>
    <xdr:to>
      <xdr:col>78</xdr:col>
      <xdr:colOff>69850</xdr:colOff>
      <xdr:row>17</xdr:row>
      <xdr:rowOff>83566</xdr:rowOff>
    </xdr:to>
    <xdr:cxnSp macro="">
      <xdr:nvCxnSpPr>
        <xdr:cNvPr id="125" name="直線コネクタ 124"/>
        <xdr:cNvCxnSpPr/>
      </xdr:nvCxnSpPr>
      <xdr:spPr>
        <a:xfrm flipV="1">
          <a:off x="14782800" y="29570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83566</xdr:rowOff>
    </xdr:from>
    <xdr:to>
      <xdr:col>73</xdr:col>
      <xdr:colOff>180975</xdr:colOff>
      <xdr:row>18</xdr:row>
      <xdr:rowOff>30988</xdr:rowOff>
    </xdr:to>
    <xdr:cxnSp macro="">
      <xdr:nvCxnSpPr>
        <xdr:cNvPr id="128" name="直線コネクタ 127"/>
        <xdr:cNvCxnSpPr/>
      </xdr:nvCxnSpPr>
      <xdr:spPr>
        <a:xfrm flipV="1">
          <a:off x="13893800" y="299821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xdr:rowOff>
    </xdr:from>
    <xdr:to>
      <xdr:col>69</xdr:col>
      <xdr:colOff>92075</xdr:colOff>
      <xdr:row>18</xdr:row>
      <xdr:rowOff>30988</xdr:rowOff>
    </xdr:to>
    <xdr:cxnSp macro="">
      <xdr:nvCxnSpPr>
        <xdr:cNvPr id="131" name="直線コネクタ 130"/>
        <xdr:cNvCxnSpPr/>
      </xdr:nvCxnSpPr>
      <xdr:spPr>
        <a:xfrm>
          <a:off x="13004800" y="30896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158496</xdr:rowOff>
    </xdr:from>
    <xdr:to>
      <xdr:col>82</xdr:col>
      <xdr:colOff>158750</xdr:colOff>
      <xdr:row>17</xdr:row>
      <xdr:rowOff>88646</xdr:rowOff>
    </xdr:to>
    <xdr:sp macro="" textlink="">
      <xdr:nvSpPr>
        <xdr:cNvPr id="141" name="楕円 140"/>
        <xdr:cNvSpPr/>
      </xdr:nvSpPr>
      <xdr:spPr>
        <a:xfrm>
          <a:off x="164592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3573</xdr:rowOff>
    </xdr:from>
    <xdr:ext cx="762000" cy="259045"/>
    <xdr:sp macro="" textlink="">
      <xdr:nvSpPr>
        <xdr:cNvPr id="142" name="物件費該当値テキスト"/>
        <xdr:cNvSpPr txBox="1"/>
      </xdr:nvSpPr>
      <xdr:spPr>
        <a:xfrm>
          <a:off x="16598900" y="27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163068</xdr:rowOff>
    </xdr:from>
    <xdr:to>
      <xdr:col>78</xdr:col>
      <xdr:colOff>120650</xdr:colOff>
      <xdr:row>17</xdr:row>
      <xdr:rowOff>93218</xdr:rowOff>
    </xdr:to>
    <xdr:sp macro="" textlink="">
      <xdr:nvSpPr>
        <xdr:cNvPr id="143" name="楕円 142"/>
        <xdr:cNvSpPr/>
      </xdr:nvSpPr>
      <xdr:spPr>
        <a:xfrm>
          <a:off x="15621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77995</xdr:rowOff>
    </xdr:from>
    <xdr:ext cx="736600" cy="259045"/>
    <xdr:sp macro="" textlink="">
      <xdr:nvSpPr>
        <xdr:cNvPr id="144" name="テキスト ボックス 143"/>
        <xdr:cNvSpPr txBox="1"/>
      </xdr:nvSpPr>
      <xdr:spPr>
        <a:xfrm>
          <a:off x="15290800" y="299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32766</xdr:rowOff>
    </xdr:from>
    <xdr:to>
      <xdr:col>74</xdr:col>
      <xdr:colOff>31750</xdr:colOff>
      <xdr:row>17</xdr:row>
      <xdr:rowOff>134366</xdr:rowOff>
    </xdr:to>
    <xdr:sp macro="" textlink="">
      <xdr:nvSpPr>
        <xdr:cNvPr id="145" name="楕円 144"/>
        <xdr:cNvSpPr/>
      </xdr:nvSpPr>
      <xdr:spPr>
        <a:xfrm>
          <a:off x="14732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46" name="テキスト ボックス 145"/>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151638</xdr:rowOff>
    </xdr:from>
    <xdr:to>
      <xdr:col>69</xdr:col>
      <xdr:colOff>142875</xdr:colOff>
      <xdr:row>18</xdr:row>
      <xdr:rowOff>81788</xdr:rowOff>
    </xdr:to>
    <xdr:sp macro="" textlink="">
      <xdr:nvSpPr>
        <xdr:cNvPr id="147" name="楕円 146"/>
        <xdr:cNvSpPr/>
      </xdr:nvSpPr>
      <xdr:spPr>
        <a:xfrm>
          <a:off x="13843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66565</xdr:rowOff>
    </xdr:from>
    <xdr:ext cx="762000" cy="259045"/>
    <xdr:sp macro="" textlink="">
      <xdr:nvSpPr>
        <xdr:cNvPr id="148" name="テキスト ボックス 147"/>
        <xdr:cNvSpPr txBox="1"/>
      </xdr:nvSpPr>
      <xdr:spPr>
        <a:xfrm>
          <a:off x="13512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124206</xdr:rowOff>
    </xdr:from>
    <xdr:to>
      <xdr:col>65</xdr:col>
      <xdr:colOff>53975</xdr:colOff>
      <xdr:row>18</xdr:row>
      <xdr:rowOff>54356</xdr:rowOff>
    </xdr:to>
    <xdr:sp macro="" textlink="">
      <xdr:nvSpPr>
        <xdr:cNvPr id="149" name="楕円 148"/>
        <xdr:cNvSpPr/>
      </xdr:nvSpPr>
      <xdr:spPr>
        <a:xfrm>
          <a:off x="12954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39133</xdr:rowOff>
    </xdr:from>
    <xdr:ext cx="762000" cy="259045"/>
    <xdr:sp macro="" textlink="">
      <xdr:nvSpPr>
        <xdr:cNvPr id="150" name="テキスト ボックス 149"/>
        <xdr:cNvSpPr txBox="1"/>
      </xdr:nvSpPr>
      <xdr:spPr>
        <a:xfrm>
          <a:off x="126238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・扶助費に係る経常収支比率が類似団体平均を上回り、今後も高齢化の進展などにより</a:t>
          </a:r>
          <a:r>
            <a:rPr kumimoji="1" lang="ja-JP" altLang="en-US" sz="1100" b="0" i="0" baseline="0">
              <a:solidFill>
                <a:schemeClr val="dk1"/>
              </a:solidFill>
              <a:effectLst/>
              <a:latin typeface="+mn-lt"/>
              <a:ea typeface="+mn-ea"/>
              <a:cs typeface="+mn-cs"/>
            </a:rPr>
            <a:t>同数値での推移が</a:t>
          </a:r>
          <a:r>
            <a:rPr kumimoji="1" lang="ja-JP" altLang="ja-JP" sz="1100" b="0" i="0" baseline="0">
              <a:solidFill>
                <a:schemeClr val="dk1"/>
              </a:solidFill>
              <a:effectLst/>
              <a:latin typeface="+mn-lt"/>
              <a:ea typeface="+mn-ea"/>
              <a:cs typeface="+mn-cs"/>
            </a:rPr>
            <a:t>続くことが見込まれるため、予防対策の推進等により、財政を圧迫する上昇傾向に歯止めをかけるよう努める。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69850</xdr:rowOff>
    </xdr:to>
    <xdr:cxnSp macro="">
      <xdr:nvCxnSpPr>
        <xdr:cNvPr id="184" name="直線コネクタ 183"/>
        <xdr:cNvCxnSpPr/>
      </xdr:nvCxnSpPr>
      <xdr:spPr>
        <a:xfrm flipV="1">
          <a:off x="3987800" y="94832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102507</xdr:rowOff>
    </xdr:to>
    <xdr:cxnSp macro="">
      <xdr:nvCxnSpPr>
        <xdr:cNvPr id="187" name="直線コネクタ 186"/>
        <xdr:cNvCxnSpPr/>
      </xdr:nvCxnSpPr>
      <xdr:spPr>
        <a:xfrm flipV="1">
          <a:off x="3098800" y="9499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102507</xdr:rowOff>
    </xdr:to>
    <xdr:cxnSp macro="">
      <xdr:nvCxnSpPr>
        <xdr:cNvPr id="190" name="直線コネクタ 189"/>
        <xdr:cNvCxnSpPr/>
      </xdr:nvCxnSpPr>
      <xdr:spPr>
        <a:xfrm>
          <a:off x="2209800" y="9499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4535</xdr:rowOff>
    </xdr:from>
    <xdr:to>
      <xdr:col>11</xdr:col>
      <xdr:colOff>9525</xdr:colOff>
      <xdr:row>55</xdr:row>
      <xdr:rowOff>69850</xdr:rowOff>
    </xdr:to>
    <xdr:cxnSp macro="">
      <xdr:nvCxnSpPr>
        <xdr:cNvPr id="193" name="直線コネクタ 192"/>
        <xdr:cNvCxnSpPr/>
      </xdr:nvCxnSpPr>
      <xdr:spPr>
        <a:xfrm>
          <a:off x="1320800" y="94342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3" name="楕円 202"/>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146249</xdr:rowOff>
    </xdr:from>
    <xdr:ext cx="762000" cy="259045"/>
    <xdr:sp macro="" textlink="">
      <xdr:nvSpPr>
        <xdr:cNvPr id="204" name="扶助費該当値テキスト"/>
        <xdr:cNvSpPr txBox="1"/>
      </xdr:nvSpPr>
      <xdr:spPr>
        <a:xfrm>
          <a:off x="49149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6" name="テキスト ボックス 205"/>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51707</xdr:rowOff>
    </xdr:from>
    <xdr:to>
      <xdr:col>15</xdr:col>
      <xdr:colOff>149225</xdr:colOff>
      <xdr:row>55</xdr:row>
      <xdr:rowOff>153307</xdr:rowOff>
    </xdr:to>
    <xdr:sp macro="" textlink="">
      <xdr:nvSpPr>
        <xdr:cNvPr id="207" name="楕円 206"/>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208" name="テキスト ボックス 207"/>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9" name="楕円 208"/>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0" name="テキスト ボックス 209"/>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211" name="楕円 210"/>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65512</xdr:rowOff>
    </xdr:from>
    <xdr:ext cx="762000" cy="259045"/>
    <xdr:sp macro="" textlink="">
      <xdr:nvSpPr>
        <xdr:cNvPr id="212" name="テキスト ボックス 211"/>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・当村の経常収支比率がを上げている要因の一つが人件費であり、当比率は</a:t>
          </a:r>
          <a:r>
            <a:rPr kumimoji="1" lang="en-US" altLang="ja-JP" sz="1100" b="0" i="0" baseline="0">
              <a:solidFill>
                <a:schemeClr val="dk1"/>
              </a:solidFill>
              <a:effectLst/>
              <a:latin typeface="+mn-lt"/>
              <a:ea typeface="+mn-ea"/>
              <a:cs typeface="+mn-cs"/>
            </a:rPr>
            <a:t>27.9</a:t>
          </a:r>
          <a:r>
            <a:rPr kumimoji="1" lang="ja-JP" altLang="ja-JP" sz="1100" b="0" i="0" baseline="0">
              <a:solidFill>
                <a:schemeClr val="dk1"/>
              </a:solidFill>
              <a:effectLst/>
              <a:latin typeface="+mn-lt"/>
              <a:ea typeface="+mn-ea"/>
              <a:cs typeface="+mn-cs"/>
            </a:rPr>
            <a:t>％であり、依然高い割合を示している。また、物件費についても当比率は</a:t>
          </a:r>
          <a:r>
            <a:rPr kumimoji="1" lang="en-US" altLang="ja-JP" sz="1100" b="0" i="0" baseline="0">
              <a:solidFill>
                <a:schemeClr val="dk1"/>
              </a:solidFill>
              <a:effectLst/>
              <a:latin typeface="+mn-lt"/>
              <a:ea typeface="+mn-ea"/>
              <a:cs typeface="+mn-cs"/>
            </a:rPr>
            <a:t>14.3</a:t>
          </a:r>
          <a:r>
            <a:rPr kumimoji="1" lang="ja-JP" altLang="ja-JP" sz="1100" b="0" i="0" baseline="0">
              <a:solidFill>
                <a:schemeClr val="dk1"/>
              </a:solidFill>
              <a:effectLst/>
              <a:latin typeface="+mn-lt"/>
              <a:ea typeface="+mn-ea"/>
              <a:cs typeface="+mn-cs"/>
            </a:rPr>
            <a:t>％とこちらも高い割合を示している。削減基調を基本とした財政運営を執行してきているが、景気の動向や政治施策等による変動を直に受けやすい財政規模の小さい当村は、今後もより一層堅実な財政運営の執行を心掛けていか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24130</xdr:rowOff>
    </xdr:from>
    <xdr:to>
      <xdr:col>82</xdr:col>
      <xdr:colOff>107950</xdr:colOff>
      <xdr:row>58</xdr:row>
      <xdr:rowOff>104140</xdr:rowOff>
    </xdr:to>
    <xdr:cxnSp macro="">
      <xdr:nvCxnSpPr>
        <xdr:cNvPr id="240" name="直線コネクタ 239"/>
        <xdr:cNvCxnSpPr/>
      </xdr:nvCxnSpPr>
      <xdr:spPr>
        <a:xfrm>
          <a:off x="15671800" y="996823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52705</xdr:rowOff>
    </xdr:from>
    <xdr:to>
      <xdr:col>78</xdr:col>
      <xdr:colOff>69850</xdr:colOff>
      <xdr:row>58</xdr:row>
      <xdr:rowOff>24130</xdr:rowOff>
    </xdr:to>
    <xdr:cxnSp macro="">
      <xdr:nvCxnSpPr>
        <xdr:cNvPr id="243" name="直線コネクタ 242"/>
        <xdr:cNvCxnSpPr/>
      </xdr:nvCxnSpPr>
      <xdr:spPr>
        <a:xfrm>
          <a:off x="14782800" y="982535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52705</xdr:rowOff>
    </xdr:from>
    <xdr:to>
      <xdr:col>73</xdr:col>
      <xdr:colOff>180975</xdr:colOff>
      <xdr:row>57</xdr:row>
      <xdr:rowOff>109855</xdr:rowOff>
    </xdr:to>
    <xdr:cxnSp macro="">
      <xdr:nvCxnSpPr>
        <xdr:cNvPr id="246" name="直線コネクタ 245"/>
        <xdr:cNvCxnSpPr/>
      </xdr:nvCxnSpPr>
      <xdr:spPr>
        <a:xfrm flipV="1">
          <a:off x="13893800" y="98253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109855</xdr:rowOff>
    </xdr:to>
    <xdr:cxnSp macro="">
      <xdr:nvCxnSpPr>
        <xdr:cNvPr id="249" name="直線コネクタ 248"/>
        <xdr:cNvCxnSpPr/>
      </xdr:nvCxnSpPr>
      <xdr:spPr>
        <a:xfrm>
          <a:off x="13004800" y="981964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53340</xdr:rowOff>
    </xdr:from>
    <xdr:to>
      <xdr:col>82</xdr:col>
      <xdr:colOff>158750</xdr:colOff>
      <xdr:row>58</xdr:row>
      <xdr:rowOff>154940</xdr:rowOff>
    </xdr:to>
    <xdr:sp macro="" textlink="">
      <xdr:nvSpPr>
        <xdr:cNvPr id="259" name="楕円 258"/>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25417</xdr:rowOff>
    </xdr:from>
    <xdr:ext cx="762000" cy="259045"/>
    <xdr:sp macro="" textlink="">
      <xdr:nvSpPr>
        <xdr:cNvPr id="260"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144780</xdr:rowOff>
    </xdr:from>
    <xdr:to>
      <xdr:col>78</xdr:col>
      <xdr:colOff>120650</xdr:colOff>
      <xdr:row>58</xdr:row>
      <xdr:rowOff>74930</xdr:rowOff>
    </xdr:to>
    <xdr:sp macro="" textlink="">
      <xdr:nvSpPr>
        <xdr:cNvPr id="261" name="楕円 260"/>
        <xdr:cNvSpPr/>
      </xdr:nvSpPr>
      <xdr:spPr>
        <a:xfrm>
          <a:off x="15621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59707</xdr:rowOff>
    </xdr:from>
    <xdr:ext cx="736600" cy="259045"/>
    <xdr:sp macro="" textlink="">
      <xdr:nvSpPr>
        <xdr:cNvPr id="262" name="テキスト ボックス 261"/>
        <xdr:cNvSpPr txBox="1"/>
      </xdr:nvSpPr>
      <xdr:spPr>
        <a:xfrm>
          <a:off x="15290800" y="1000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xdr:rowOff>
    </xdr:from>
    <xdr:to>
      <xdr:col>74</xdr:col>
      <xdr:colOff>31750</xdr:colOff>
      <xdr:row>57</xdr:row>
      <xdr:rowOff>103505</xdr:rowOff>
    </xdr:to>
    <xdr:sp macro="" textlink="">
      <xdr:nvSpPr>
        <xdr:cNvPr id="263" name="楕円 262"/>
        <xdr:cNvSpPr/>
      </xdr:nvSpPr>
      <xdr:spPr>
        <a:xfrm>
          <a:off x="147320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113682</xdr:rowOff>
    </xdr:from>
    <xdr:ext cx="762000" cy="259045"/>
    <xdr:sp macro="" textlink="">
      <xdr:nvSpPr>
        <xdr:cNvPr id="264" name="テキスト ボックス 263"/>
        <xdr:cNvSpPr txBox="1"/>
      </xdr:nvSpPr>
      <xdr:spPr>
        <a:xfrm>
          <a:off x="14401800" y="954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59055</xdr:rowOff>
    </xdr:from>
    <xdr:to>
      <xdr:col>69</xdr:col>
      <xdr:colOff>142875</xdr:colOff>
      <xdr:row>57</xdr:row>
      <xdr:rowOff>160655</xdr:rowOff>
    </xdr:to>
    <xdr:sp macro="" textlink="">
      <xdr:nvSpPr>
        <xdr:cNvPr id="265" name="楕円 264"/>
        <xdr:cNvSpPr/>
      </xdr:nvSpPr>
      <xdr:spPr>
        <a:xfrm>
          <a:off x="13843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170832</xdr:rowOff>
    </xdr:from>
    <xdr:ext cx="762000" cy="259045"/>
    <xdr:sp macro="" textlink="">
      <xdr:nvSpPr>
        <xdr:cNvPr id="266" name="テキスト ボックス 265"/>
        <xdr:cNvSpPr txBox="1"/>
      </xdr:nvSpPr>
      <xdr:spPr>
        <a:xfrm>
          <a:off x="13512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7" name="楕円 266"/>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8" name="テキスト ボックス 267"/>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・補助費等に係る経常収支比率</a:t>
          </a:r>
          <a:r>
            <a:rPr kumimoji="1" lang="ja-JP" altLang="en-US" sz="1100" b="0" i="0" baseline="0">
              <a:solidFill>
                <a:schemeClr val="dk1"/>
              </a:solidFill>
              <a:effectLst/>
              <a:latin typeface="+mn-lt"/>
              <a:ea typeface="+mn-ea"/>
              <a:cs typeface="+mn-cs"/>
            </a:rPr>
            <a:t>は</a:t>
          </a:r>
          <a:r>
            <a:rPr kumimoji="1" lang="en-US" altLang="ja-JP" sz="1100" b="0" i="0" baseline="0">
              <a:solidFill>
                <a:schemeClr val="dk1"/>
              </a:solidFill>
              <a:effectLst/>
              <a:latin typeface="+mn-lt"/>
              <a:ea typeface="+mn-ea"/>
              <a:cs typeface="+mn-cs"/>
            </a:rPr>
            <a:t>14.2</a:t>
          </a:r>
          <a:r>
            <a:rPr kumimoji="1" lang="ja-JP" altLang="en-US" sz="1100" b="0" i="0" baseline="0">
              <a:solidFill>
                <a:schemeClr val="dk1"/>
              </a:solidFill>
              <a:effectLst/>
              <a:latin typeface="+mn-lt"/>
              <a:ea typeface="+mn-ea"/>
              <a:cs typeface="+mn-cs"/>
            </a:rPr>
            <a:t>％（対前年比</a:t>
          </a:r>
          <a:r>
            <a:rPr kumimoji="1" lang="en-US" altLang="ja-JP" sz="1100" b="0" i="0" baseline="0">
              <a:solidFill>
                <a:schemeClr val="dk1"/>
              </a:solidFill>
              <a:effectLst/>
              <a:latin typeface="+mn-lt"/>
              <a:ea typeface="+mn-ea"/>
              <a:cs typeface="+mn-cs"/>
            </a:rPr>
            <a:t>0.9</a:t>
          </a:r>
          <a:r>
            <a:rPr kumimoji="1" lang="ja-JP" altLang="en-US" sz="1100" b="0" i="0" baseline="0">
              <a:solidFill>
                <a:schemeClr val="dk1"/>
              </a:solidFill>
              <a:effectLst/>
              <a:latin typeface="+mn-lt"/>
              <a:ea typeface="+mn-ea"/>
              <a:cs typeface="+mn-cs"/>
            </a:rPr>
            <a:t>ポイント増加）となり、</a:t>
          </a:r>
          <a:r>
            <a:rPr kumimoji="1" lang="ja-JP" altLang="ja-JP" sz="1100" b="0" i="0" baseline="0">
              <a:solidFill>
                <a:schemeClr val="dk1"/>
              </a:solidFill>
              <a:effectLst/>
              <a:latin typeface="+mn-lt"/>
              <a:ea typeface="+mn-ea"/>
              <a:cs typeface="+mn-cs"/>
            </a:rPr>
            <a:t>類似団体平均を上回っているのは、各種村単独補助金が多額になっているためである。今後は、補助金の統合及び見直しを図っていく必要があり、削減目標を立てながら事業の見直しを図っていく方針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33274</xdr:rowOff>
    </xdr:to>
    <xdr:cxnSp macro="">
      <xdr:nvCxnSpPr>
        <xdr:cNvPr id="298" name="直線コネクタ 297"/>
        <xdr:cNvCxnSpPr/>
      </xdr:nvCxnSpPr>
      <xdr:spPr>
        <a:xfrm>
          <a:off x="15671800" y="63357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28702</xdr:rowOff>
    </xdr:to>
    <xdr:cxnSp macro="">
      <xdr:nvCxnSpPr>
        <xdr:cNvPr id="301" name="直線コネクタ 300"/>
        <xdr:cNvCxnSpPr/>
      </xdr:nvCxnSpPr>
      <xdr:spPr>
        <a:xfrm flipV="1">
          <a:off x="14782800" y="6335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56134</xdr:rowOff>
    </xdr:to>
    <xdr:cxnSp macro="">
      <xdr:nvCxnSpPr>
        <xdr:cNvPr id="304" name="直線コネクタ 303"/>
        <xdr:cNvCxnSpPr/>
      </xdr:nvCxnSpPr>
      <xdr:spPr>
        <a:xfrm flipV="1">
          <a:off x="13893800" y="63723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37</xdr:row>
      <xdr:rowOff>65278</xdr:rowOff>
    </xdr:to>
    <xdr:cxnSp macro="">
      <xdr:nvCxnSpPr>
        <xdr:cNvPr id="307" name="直線コネクタ 306"/>
        <xdr:cNvCxnSpPr/>
      </xdr:nvCxnSpPr>
      <xdr:spPr>
        <a:xfrm flipV="1">
          <a:off x="13004800" y="6399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17" name="楕円 316"/>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18"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19" name="楕円 318"/>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20" name="テキスト ボックス 319"/>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21" name="楕円 320"/>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22" name="テキスト ボックス 321"/>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5334</xdr:rowOff>
    </xdr:from>
    <xdr:to>
      <xdr:col>69</xdr:col>
      <xdr:colOff>142875</xdr:colOff>
      <xdr:row>37</xdr:row>
      <xdr:rowOff>106934</xdr:rowOff>
    </xdr:to>
    <xdr:sp macro="" textlink="">
      <xdr:nvSpPr>
        <xdr:cNvPr id="323" name="楕円 322"/>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91711</xdr:rowOff>
    </xdr:from>
    <xdr:ext cx="762000" cy="259045"/>
    <xdr:sp macro="" textlink="">
      <xdr:nvSpPr>
        <xdr:cNvPr id="324" name="テキスト ボックス 323"/>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楕円 324"/>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・近年大型の整備事業が集中したことにより地方債現在高が増加した影響で、地方債の元利償還金が膨らんでおり、公債費に係る経常収支比率は類似団体平均を</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ポイント上回っている。公債費のピークは令和６年度となると見込まれ、</a:t>
          </a:r>
          <a:r>
            <a:rPr kumimoji="1" lang="ja-JP" altLang="en-US" sz="1100" b="0" i="0" baseline="0">
              <a:solidFill>
                <a:schemeClr val="dk1"/>
              </a:solidFill>
              <a:effectLst/>
              <a:latin typeface="+mn-lt"/>
              <a:ea typeface="+mn-ea"/>
              <a:cs typeface="+mn-cs"/>
            </a:rPr>
            <a:t>以降も大型事業の見込みから、今後はこれまで以上に</a:t>
          </a:r>
          <a:r>
            <a:rPr kumimoji="1" lang="ja-JP" altLang="ja-JP" sz="1100" b="0" i="0" baseline="0">
              <a:solidFill>
                <a:schemeClr val="dk1"/>
              </a:solidFill>
              <a:effectLst/>
              <a:latin typeface="+mn-lt"/>
              <a:ea typeface="+mn-ea"/>
              <a:cs typeface="+mn-cs"/>
            </a:rPr>
            <a:t>厳しい財政運営となることが予想される。そのため、市町村財政計画</a:t>
          </a:r>
          <a:r>
            <a:rPr kumimoji="1" lang="ja-JP" altLang="en-US" sz="1100" b="0" i="0" baseline="0">
              <a:solidFill>
                <a:schemeClr val="dk1"/>
              </a:solidFill>
              <a:effectLst/>
              <a:latin typeface="+mn-lt"/>
              <a:ea typeface="+mn-ea"/>
              <a:cs typeface="+mn-cs"/>
            </a:rPr>
            <a:t>に基づき</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公債費の平準化を図る必要があ</a:t>
          </a:r>
          <a:r>
            <a:rPr kumimoji="1" lang="ja-JP" altLang="ja-JP" sz="1100" b="0" i="0" baseline="0">
              <a:solidFill>
                <a:schemeClr val="dk1"/>
              </a:solidFill>
              <a:effectLst/>
              <a:latin typeface="+mn-lt"/>
              <a:ea typeface="+mn-ea"/>
              <a:cs typeface="+mn-cs"/>
            </a:rPr>
            <a:t>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168911</xdr:rowOff>
    </xdr:from>
    <xdr:to>
      <xdr:col>24</xdr:col>
      <xdr:colOff>25400</xdr:colOff>
      <xdr:row>77</xdr:row>
      <xdr:rowOff>46989</xdr:rowOff>
    </xdr:to>
    <xdr:cxnSp macro="">
      <xdr:nvCxnSpPr>
        <xdr:cNvPr id="358" name="直線コネクタ 357"/>
        <xdr:cNvCxnSpPr/>
      </xdr:nvCxnSpPr>
      <xdr:spPr>
        <a:xfrm>
          <a:off x="3987800" y="131991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168911</xdr:rowOff>
    </xdr:from>
    <xdr:to>
      <xdr:col>19</xdr:col>
      <xdr:colOff>187325</xdr:colOff>
      <xdr:row>77</xdr:row>
      <xdr:rowOff>5080</xdr:rowOff>
    </xdr:to>
    <xdr:cxnSp macro="">
      <xdr:nvCxnSpPr>
        <xdr:cNvPr id="361" name="直線コネクタ 360"/>
        <xdr:cNvCxnSpPr/>
      </xdr:nvCxnSpPr>
      <xdr:spPr>
        <a:xfrm flipV="1">
          <a:off x="3098800" y="131991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5080</xdr:rowOff>
    </xdr:from>
    <xdr:to>
      <xdr:col>15</xdr:col>
      <xdr:colOff>98425</xdr:colOff>
      <xdr:row>77</xdr:row>
      <xdr:rowOff>16511</xdr:rowOff>
    </xdr:to>
    <xdr:cxnSp macro="">
      <xdr:nvCxnSpPr>
        <xdr:cNvPr id="364" name="直線コネクタ 363"/>
        <xdr:cNvCxnSpPr/>
      </xdr:nvCxnSpPr>
      <xdr:spPr>
        <a:xfrm flipV="1">
          <a:off x="2209800" y="132067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161289</xdr:rowOff>
    </xdr:from>
    <xdr:to>
      <xdr:col>11</xdr:col>
      <xdr:colOff>9525</xdr:colOff>
      <xdr:row>77</xdr:row>
      <xdr:rowOff>16511</xdr:rowOff>
    </xdr:to>
    <xdr:cxnSp macro="">
      <xdr:nvCxnSpPr>
        <xdr:cNvPr id="367" name="直線コネクタ 366"/>
        <xdr:cNvCxnSpPr/>
      </xdr:nvCxnSpPr>
      <xdr:spPr>
        <a:xfrm>
          <a:off x="1320800" y="131914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7" name="楕円 376"/>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78" name="公債費該当値テキスト"/>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118111</xdr:rowOff>
    </xdr:from>
    <xdr:to>
      <xdr:col>20</xdr:col>
      <xdr:colOff>38100</xdr:colOff>
      <xdr:row>77</xdr:row>
      <xdr:rowOff>48261</xdr:rowOff>
    </xdr:to>
    <xdr:sp macro="" textlink="">
      <xdr:nvSpPr>
        <xdr:cNvPr id="379" name="楕円 378"/>
        <xdr:cNvSpPr/>
      </xdr:nvSpPr>
      <xdr:spPr>
        <a:xfrm>
          <a:off x="3937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80" name="テキスト ボックス 379"/>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125730</xdr:rowOff>
    </xdr:from>
    <xdr:to>
      <xdr:col>15</xdr:col>
      <xdr:colOff>149225</xdr:colOff>
      <xdr:row>77</xdr:row>
      <xdr:rowOff>55880</xdr:rowOff>
    </xdr:to>
    <xdr:sp macro="" textlink="">
      <xdr:nvSpPr>
        <xdr:cNvPr id="381" name="楕円 380"/>
        <xdr:cNvSpPr/>
      </xdr:nvSpPr>
      <xdr:spPr>
        <a:xfrm>
          <a:off x="3048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82" name="テキスト ボックス 381"/>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83" name="楕円 382"/>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52088</xdr:rowOff>
    </xdr:from>
    <xdr:ext cx="762000" cy="259045"/>
    <xdr:sp macro="" textlink="">
      <xdr:nvSpPr>
        <xdr:cNvPr id="384" name="テキスト ボックス 383"/>
        <xdr:cNvSpPr txBox="1"/>
      </xdr:nvSpPr>
      <xdr:spPr>
        <a:xfrm>
          <a:off x="1828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85" name="楕円 384"/>
        <xdr:cNvSpPr/>
      </xdr:nvSpPr>
      <xdr:spPr>
        <a:xfrm>
          <a:off x="1270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86" name="テキスト ボックス 385"/>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その他に係る経常収支比率が類似団体平均を上回っているのは、繰出金の増加が主な要因である。国民健康保険特別会計、介護保険特別会計、後期高齢者医療特別会計への一般会計からの繰出金及び後期高齢者医療連合会への負担金は、高齢化が進む当村においては今後益々増加するものである。今後、経費の節減するとともに、税収を主な財源とする普通会計の負担額を減らしていく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134620</xdr:rowOff>
    </xdr:from>
    <xdr:to>
      <xdr:col>82</xdr:col>
      <xdr:colOff>107950</xdr:colOff>
      <xdr:row>80</xdr:row>
      <xdr:rowOff>43180</xdr:rowOff>
    </xdr:to>
    <xdr:cxnSp macro="">
      <xdr:nvCxnSpPr>
        <xdr:cNvPr id="419" name="直線コネクタ 418"/>
        <xdr:cNvCxnSpPr/>
      </xdr:nvCxnSpPr>
      <xdr:spPr>
        <a:xfrm>
          <a:off x="15671800" y="136791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134620</xdr:rowOff>
    </xdr:from>
    <xdr:to>
      <xdr:col>78</xdr:col>
      <xdr:colOff>69850</xdr:colOff>
      <xdr:row>80</xdr:row>
      <xdr:rowOff>39370</xdr:rowOff>
    </xdr:to>
    <xdr:cxnSp macro="">
      <xdr:nvCxnSpPr>
        <xdr:cNvPr id="422" name="直線コネクタ 421"/>
        <xdr:cNvCxnSpPr/>
      </xdr:nvCxnSpPr>
      <xdr:spPr>
        <a:xfrm flipV="1">
          <a:off x="14782800" y="136791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39370</xdr:rowOff>
    </xdr:from>
    <xdr:to>
      <xdr:col>73</xdr:col>
      <xdr:colOff>180975</xdr:colOff>
      <xdr:row>80</xdr:row>
      <xdr:rowOff>111761</xdr:rowOff>
    </xdr:to>
    <xdr:cxnSp macro="">
      <xdr:nvCxnSpPr>
        <xdr:cNvPr id="425" name="直線コネクタ 424"/>
        <xdr:cNvCxnSpPr/>
      </xdr:nvCxnSpPr>
      <xdr:spPr>
        <a:xfrm flipV="1">
          <a:off x="13893800" y="137553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92711</xdr:rowOff>
    </xdr:from>
    <xdr:to>
      <xdr:col>69</xdr:col>
      <xdr:colOff>92075</xdr:colOff>
      <xdr:row>80</xdr:row>
      <xdr:rowOff>111761</xdr:rowOff>
    </xdr:to>
    <xdr:cxnSp macro="">
      <xdr:nvCxnSpPr>
        <xdr:cNvPr id="428" name="直線コネクタ 427"/>
        <xdr:cNvCxnSpPr/>
      </xdr:nvCxnSpPr>
      <xdr:spPr>
        <a:xfrm>
          <a:off x="13004800" y="138087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163830</xdr:rowOff>
    </xdr:from>
    <xdr:to>
      <xdr:col>82</xdr:col>
      <xdr:colOff>158750</xdr:colOff>
      <xdr:row>80</xdr:row>
      <xdr:rowOff>93980</xdr:rowOff>
    </xdr:to>
    <xdr:sp macro="" textlink="">
      <xdr:nvSpPr>
        <xdr:cNvPr id="438" name="楕円 437"/>
        <xdr:cNvSpPr/>
      </xdr:nvSpPr>
      <xdr:spPr>
        <a:xfrm>
          <a:off x="164592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135907</xdr:rowOff>
    </xdr:from>
    <xdr:ext cx="762000" cy="259045"/>
    <xdr:sp macro="" textlink="">
      <xdr:nvSpPr>
        <xdr:cNvPr id="439" name="公債費以外該当値テキスト"/>
        <xdr:cNvSpPr txBox="1"/>
      </xdr:nvSpPr>
      <xdr:spPr>
        <a:xfrm>
          <a:off x="165989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83820</xdr:rowOff>
    </xdr:from>
    <xdr:to>
      <xdr:col>78</xdr:col>
      <xdr:colOff>120650</xdr:colOff>
      <xdr:row>80</xdr:row>
      <xdr:rowOff>13970</xdr:rowOff>
    </xdr:to>
    <xdr:sp macro="" textlink="">
      <xdr:nvSpPr>
        <xdr:cNvPr id="440" name="楕円 439"/>
        <xdr:cNvSpPr/>
      </xdr:nvSpPr>
      <xdr:spPr>
        <a:xfrm>
          <a:off x="156210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170197</xdr:rowOff>
    </xdr:from>
    <xdr:ext cx="736600" cy="259045"/>
    <xdr:sp macro="" textlink="">
      <xdr:nvSpPr>
        <xdr:cNvPr id="441" name="テキスト ボックス 440"/>
        <xdr:cNvSpPr txBox="1"/>
      </xdr:nvSpPr>
      <xdr:spPr>
        <a:xfrm>
          <a:off x="15290800" y="13714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160020</xdr:rowOff>
    </xdr:from>
    <xdr:to>
      <xdr:col>74</xdr:col>
      <xdr:colOff>31750</xdr:colOff>
      <xdr:row>80</xdr:row>
      <xdr:rowOff>90170</xdr:rowOff>
    </xdr:to>
    <xdr:sp macro="" textlink="">
      <xdr:nvSpPr>
        <xdr:cNvPr id="442" name="楕円 441"/>
        <xdr:cNvSpPr/>
      </xdr:nvSpPr>
      <xdr:spPr>
        <a:xfrm>
          <a:off x="14732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74947</xdr:rowOff>
    </xdr:from>
    <xdr:ext cx="762000" cy="259045"/>
    <xdr:sp macro="" textlink="">
      <xdr:nvSpPr>
        <xdr:cNvPr id="443" name="テキスト ボックス 442"/>
        <xdr:cNvSpPr txBox="1"/>
      </xdr:nvSpPr>
      <xdr:spPr>
        <a:xfrm>
          <a:off x="14401800" y="1379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60961</xdr:rowOff>
    </xdr:from>
    <xdr:to>
      <xdr:col>69</xdr:col>
      <xdr:colOff>142875</xdr:colOff>
      <xdr:row>80</xdr:row>
      <xdr:rowOff>162561</xdr:rowOff>
    </xdr:to>
    <xdr:sp macro="" textlink="">
      <xdr:nvSpPr>
        <xdr:cNvPr id="444" name="楕円 443"/>
        <xdr:cNvSpPr/>
      </xdr:nvSpPr>
      <xdr:spPr>
        <a:xfrm>
          <a:off x="13843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147338</xdr:rowOff>
    </xdr:from>
    <xdr:ext cx="762000" cy="259045"/>
    <xdr:sp macro="" textlink="">
      <xdr:nvSpPr>
        <xdr:cNvPr id="445" name="テキスト ボックス 444"/>
        <xdr:cNvSpPr txBox="1"/>
      </xdr:nvSpPr>
      <xdr:spPr>
        <a:xfrm>
          <a:off x="13512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41911</xdr:rowOff>
    </xdr:from>
    <xdr:to>
      <xdr:col>65</xdr:col>
      <xdr:colOff>53975</xdr:colOff>
      <xdr:row>80</xdr:row>
      <xdr:rowOff>143511</xdr:rowOff>
    </xdr:to>
    <xdr:sp macro="" textlink="">
      <xdr:nvSpPr>
        <xdr:cNvPr id="446" name="楕円 445"/>
        <xdr:cNvSpPr/>
      </xdr:nvSpPr>
      <xdr:spPr>
        <a:xfrm>
          <a:off x="12954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128288</xdr:rowOff>
    </xdr:from>
    <xdr:ext cx="762000" cy="259045"/>
    <xdr:sp macro="" textlink="">
      <xdr:nvSpPr>
        <xdr:cNvPr id="447" name="テキスト ボックス 446"/>
        <xdr:cNvSpPr txBox="1"/>
      </xdr:nvSpPr>
      <xdr:spPr>
        <a:xfrm>
          <a:off x="12623800" y="1384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125176</xdr:rowOff>
    </xdr:from>
    <xdr:to>
      <xdr:col>29</xdr:col>
      <xdr:colOff>127000</xdr:colOff>
      <xdr:row>19</xdr:row>
      <xdr:rowOff>153134</xdr:rowOff>
    </xdr:to>
    <xdr:cxnSp macro="">
      <xdr:nvCxnSpPr>
        <xdr:cNvPr id="48" name="直線コネクタ 47"/>
        <xdr:cNvCxnSpPr/>
      </xdr:nvCxnSpPr>
      <xdr:spPr bwMode="auto">
        <a:xfrm flipV="1">
          <a:off x="5003800" y="3430351"/>
          <a:ext cx="647700" cy="27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153134</xdr:rowOff>
    </xdr:from>
    <xdr:to>
      <xdr:col>26</xdr:col>
      <xdr:colOff>50800</xdr:colOff>
      <xdr:row>20</xdr:row>
      <xdr:rowOff>1337</xdr:rowOff>
    </xdr:to>
    <xdr:cxnSp macro="">
      <xdr:nvCxnSpPr>
        <xdr:cNvPr id="51" name="直線コネクタ 50"/>
        <xdr:cNvCxnSpPr/>
      </xdr:nvCxnSpPr>
      <xdr:spPr bwMode="auto">
        <a:xfrm flipV="1">
          <a:off x="4305300" y="3458309"/>
          <a:ext cx="698500" cy="19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1337</xdr:rowOff>
    </xdr:from>
    <xdr:to>
      <xdr:col>22</xdr:col>
      <xdr:colOff>114300</xdr:colOff>
      <xdr:row>20</xdr:row>
      <xdr:rowOff>32326</xdr:rowOff>
    </xdr:to>
    <xdr:cxnSp macro="">
      <xdr:nvCxnSpPr>
        <xdr:cNvPr id="54" name="直線コネクタ 53"/>
        <xdr:cNvCxnSpPr/>
      </xdr:nvCxnSpPr>
      <xdr:spPr bwMode="auto">
        <a:xfrm flipV="1">
          <a:off x="3606800" y="3477962"/>
          <a:ext cx="698500" cy="30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32326</xdr:rowOff>
    </xdr:from>
    <xdr:to>
      <xdr:col>18</xdr:col>
      <xdr:colOff>177800</xdr:colOff>
      <xdr:row>20</xdr:row>
      <xdr:rowOff>38302</xdr:rowOff>
    </xdr:to>
    <xdr:cxnSp macro="">
      <xdr:nvCxnSpPr>
        <xdr:cNvPr id="57" name="直線コネクタ 56"/>
        <xdr:cNvCxnSpPr/>
      </xdr:nvCxnSpPr>
      <xdr:spPr bwMode="auto">
        <a:xfrm flipV="1">
          <a:off x="2908300" y="3508951"/>
          <a:ext cx="698500" cy="5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74376</xdr:rowOff>
    </xdr:from>
    <xdr:to>
      <xdr:col>29</xdr:col>
      <xdr:colOff>177800</xdr:colOff>
      <xdr:row>20</xdr:row>
      <xdr:rowOff>4526</xdr:rowOff>
    </xdr:to>
    <xdr:sp macro="" textlink="">
      <xdr:nvSpPr>
        <xdr:cNvPr id="67" name="楕円 66"/>
        <xdr:cNvSpPr/>
      </xdr:nvSpPr>
      <xdr:spPr bwMode="auto">
        <a:xfrm>
          <a:off x="5600700" y="3379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46453</xdr:rowOff>
    </xdr:from>
    <xdr:ext cx="762000" cy="259045"/>
    <xdr:sp macro="" textlink="">
      <xdr:nvSpPr>
        <xdr:cNvPr id="68" name="人口1人当たり決算額の推移該当値テキスト130"/>
        <xdr:cNvSpPr txBox="1"/>
      </xdr:nvSpPr>
      <xdr:spPr>
        <a:xfrm>
          <a:off x="5740400" y="335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102334</xdr:rowOff>
    </xdr:from>
    <xdr:to>
      <xdr:col>26</xdr:col>
      <xdr:colOff>101600</xdr:colOff>
      <xdr:row>20</xdr:row>
      <xdr:rowOff>32484</xdr:rowOff>
    </xdr:to>
    <xdr:sp macro="" textlink="">
      <xdr:nvSpPr>
        <xdr:cNvPr id="69" name="楕円 68"/>
        <xdr:cNvSpPr/>
      </xdr:nvSpPr>
      <xdr:spPr bwMode="auto">
        <a:xfrm>
          <a:off x="4953000" y="3407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17261</xdr:rowOff>
    </xdr:from>
    <xdr:ext cx="736600" cy="259045"/>
    <xdr:sp macro="" textlink="">
      <xdr:nvSpPr>
        <xdr:cNvPr id="70" name="テキスト ボックス 69"/>
        <xdr:cNvSpPr txBox="1"/>
      </xdr:nvSpPr>
      <xdr:spPr>
        <a:xfrm>
          <a:off x="4622800" y="3493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121987</xdr:rowOff>
    </xdr:from>
    <xdr:to>
      <xdr:col>22</xdr:col>
      <xdr:colOff>165100</xdr:colOff>
      <xdr:row>20</xdr:row>
      <xdr:rowOff>52137</xdr:rowOff>
    </xdr:to>
    <xdr:sp macro="" textlink="">
      <xdr:nvSpPr>
        <xdr:cNvPr id="71" name="楕円 70"/>
        <xdr:cNvSpPr/>
      </xdr:nvSpPr>
      <xdr:spPr bwMode="auto">
        <a:xfrm>
          <a:off x="4254500" y="3427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36914</xdr:rowOff>
    </xdr:from>
    <xdr:ext cx="762000" cy="259045"/>
    <xdr:sp macro="" textlink="">
      <xdr:nvSpPr>
        <xdr:cNvPr id="72" name="テキスト ボックス 71"/>
        <xdr:cNvSpPr txBox="1"/>
      </xdr:nvSpPr>
      <xdr:spPr>
        <a:xfrm>
          <a:off x="3924300" y="35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152976</xdr:rowOff>
    </xdr:from>
    <xdr:to>
      <xdr:col>19</xdr:col>
      <xdr:colOff>38100</xdr:colOff>
      <xdr:row>20</xdr:row>
      <xdr:rowOff>83126</xdr:rowOff>
    </xdr:to>
    <xdr:sp macro="" textlink="">
      <xdr:nvSpPr>
        <xdr:cNvPr id="73" name="楕円 72"/>
        <xdr:cNvSpPr/>
      </xdr:nvSpPr>
      <xdr:spPr bwMode="auto">
        <a:xfrm>
          <a:off x="3556000" y="3458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67903</xdr:rowOff>
    </xdr:from>
    <xdr:ext cx="762000" cy="259045"/>
    <xdr:sp macro="" textlink="">
      <xdr:nvSpPr>
        <xdr:cNvPr id="74" name="テキスト ボックス 73"/>
        <xdr:cNvSpPr txBox="1"/>
      </xdr:nvSpPr>
      <xdr:spPr>
        <a:xfrm>
          <a:off x="3225800" y="354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158952</xdr:rowOff>
    </xdr:from>
    <xdr:to>
      <xdr:col>15</xdr:col>
      <xdr:colOff>101600</xdr:colOff>
      <xdr:row>20</xdr:row>
      <xdr:rowOff>89102</xdr:rowOff>
    </xdr:to>
    <xdr:sp macro="" textlink="">
      <xdr:nvSpPr>
        <xdr:cNvPr id="75" name="楕円 74"/>
        <xdr:cNvSpPr/>
      </xdr:nvSpPr>
      <xdr:spPr bwMode="auto">
        <a:xfrm>
          <a:off x="2857500" y="3464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73879</xdr:rowOff>
    </xdr:from>
    <xdr:ext cx="762000" cy="259045"/>
    <xdr:sp macro="" textlink="">
      <xdr:nvSpPr>
        <xdr:cNvPr id="76" name="テキスト ボックス 75"/>
        <xdr:cNvSpPr txBox="1"/>
      </xdr:nvSpPr>
      <xdr:spPr>
        <a:xfrm>
          <a:off x="2527300" y="355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91242</xdr:rowOff>
    </xdr:from>
    <xdr:to>
      <xdr:col>29</xdr:col>
      <xdr:colOff>127000</xdr:colOff>
      <xdr:row>37</xdr:row>
      <xdr:rowOff>107176</xdr:rowOff>
    </xdr:to>
    <xdr:cxnSp macro="">
      <xdr:nvCxnSpPr>
        <xdr:cNvPr id="108" name="直線コネクタ 107"/>
        <xdr:cNvCxnSpPr/>
      </xdr:nvCxnSpPr>
      <xdr:spPr bwMode="auto">
        <a:xfrm flipV="1">
          <a:off x="5003800" y="7215942"/>
          <a:ext cx="647700" cy="15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76019</xdr:rowOff>
    </xdr:from>
    <xdr:ext cx="762000" cy="259045"/>
    <xdr:sp macro="" textlink="">
      <xdr:nvSpPr>
        <xdr:cNvPr id="109" name="人口1人当たり決算額の推移平均値テキスト445"/>
        <xdr:cNvSpPr txBox="1"/>
      </xdr:nvSpPr>
      <xdr:spPr>
        <a:xfrm>
          <a:off x="5740400" y="7200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107176</xdr:rowOff>
    </xdr:from>
    <xdr:to>
      <xdr:col>26</xdr:col>
      <xdr:colOff>50800</xdr:colOff>
      <xdr:row>37</xdr:row>
      <xdr:rowOff>140826</xdr:rowOff>
    </xdr:to>
    <xdr:cxnSp macro="">
      <xdr:nvCxnSpPr>
        <xdr:cNvPr id="111" name="直線コネクタ 110"/>
        <xdr:cNvCxnSpPr/>
      </xdr:nvCxnSpPr>
      <xdr:spPr bwMode="auto">
        <a:xfrm flipV="1">
          <a:off x="4305300" y="7231876"/>
          <a:ext cx="698500" cy="33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140826</xdr:rowOff>
    </xdr:from>
    <xdr:to>
      <xdr:col>22</xdr:col>
      <xdr:colOff>114300</xdr:colOff>
      <xdr:row>37</xdr:row>
      <xdr:rowOff>157569</xdr:rowOff>
    </xdr:to>
    <xdr:cxnSp macro="">
      <xdr:nvCxnSpPr>
        <xdr:cNvPr id="114" name="直線コネクタ 113"/>
        <xdr:cNvCxnSpPr/>
      </xdr:nvCxnSpPr>
      <xdr:spPr bwMode="auto">
        <a:xfrm flipV="1">
          <a:off x="3606800" y="7265526"/>
          <a:ext cx="698500" cy="16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157569</xdr:rowOff>
    </xdr:from>
    <xdr:to>
      <xdr:col>18</xdr:col>
      <xdr:colOff>177800</xdr:colOff>
      <xdr:row>37</xdr:row>
      <xdr:rowOff>165149</xdr:rowOff>
    </xdr:to>
    <xdr:cxnSp macro="">
      <xdr:nvCxnSpPr>
        <xdr:cNvPr id="117" name="直線コネクタ 116"/>
        <xdr:cNvCxnSpPr/>
      </xdr:nvCxnSpPr>
      <xdr:spPr bwMode="auto">
        <a:xfrm flipV="1">
          <a:off x="2908300" y="7282269"/>
          <a:ext cx="698500" cy="7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40442</xdr:rowOff>
    </xdr:from>
    <xdr:to>
      <xdr:col>29</xdr:col>
      <xdr:colOff>177800</xdr:colOff>
      <xdr:row>37</xdr:row>
      <xdr:rowOff>142042</xdr:rowOff>
    </xdr:to>
    <xdr:sp macro="" textlink="">
      <xdr:nvSpPr>
        <xdr:cNvPr id="127" name="楕円 126"/>
        <xdr:cNvSpPr/>
      </xdr:nvSpPr>
      <xdr:spPr bwMode="auto">
        <a:xfrm>
          <a:off x="5600700" y="7165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56969</xdr:rowOff>
    </xdr:from>
    <xdr:ext cx="762000" cy="259045"/>
    <xdr:sp macro="" textlink="">
      <xdr:nvSpPr>
        <xdr:cNvPr id="128" name="人口1人当たり決算額の推移該当値テキスト445"/>
        <xdr:cNvSpPr txBox="1"/>
      </xdr:nvSpPr>
      <xdr:spPr>
        <a:xfrm>
          <a:off x="5740400" y="701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56376</xdr:rowOff>
    </xdr:from>
    <xdr:to>
      <xdr:col>26</xdr:col>
      <xdr:colOff>101600</xdr:colOff>
      <xdr:row>37</xdr:row>
      <xdr:rowOff>157976</xdr:rowOff>
    </xdr:to>
    <xdr:sp macro="" textlink="">
      <xdr:nvSpPr>
        <xdr:cNvPr id="129" name="楕円 128"/>
        <xdr:cNvSpPr/>
      </xdr:nvSpPr>
      <xdr:spPr bwMode="auto">
        <a:xfrm>
          <a:off x="4953000" y="7181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339603</xdr:rowOff>
    </xdr:from>
    <xdr:ext cx="736600" cy="259045"/>
    <xdr:sp macro="" textlink="">
      <xdr:nvSpPr>
        <xdr:cNvPr id="130" name="テキスト ボックス 129"/>
        <xdr:cNvSpPr txBox="1"/>
      </xdr:nvSpPr>
      <xdr:spPr>
        <a:xfrm>
          <a:off x="4622800" y="694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90026</xdr:rowOff>
    </xdr:from>
    <xdr:to>
      <xdr:col>22</xdr:col>
      <xdr:colOff>165100</xdr:colOff>
      <xdr:row>37</xdr:row>
      <xdr:rowOff>191626</xdr:rowOff>
    </xdr:to>
    <xdr:sp macro="" textlink="">
      <xdr:nvSpPr>
        <xdr:cNvPr id="131" name="楕円 130"/>
        <xdr:cNvSpPr/>
      </xdr:nvSpPr>
      <xdr:spPr bwMode="auto">
        <a:xfrm>
          <a:off x="4254500" y="7214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176403</xdr:rowOff>
    </xdr:from>
    <xdr:ext cx="762000" cy="259045"/>
    <xdr:sp macro="" textlink="">
      <xdr:nvSpPr>
        <xdr:cNvPr id="132" name="テキスト ボックス 131"/>
        <xdr:cNvSpPr txBox="1"/>
      </xdr:nvSpPr>
      <xdr:spPr>
        <a:xfrm>
          <a:off x="3924300" y="730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106769</xdr:rowOff>
    </xdr:from>
    <xdr:to>
      <xdr:col>19</xdr:col>
      <xdr:colOff>38100</xdr:colOff>
      <xdr:row>37</xdr:row>
      <xdr:rowOff>208369</xdr:rowOff>
    </xdr:to>
    <xdr:sp macro="" textlink="">
      <xdr:nvSpPr>
        <xdr:cNvPr id="133" name="楕円 132"/>
        <xdr:cNvSpPr/>
      </xdr:nvSpPr>
      <xdr:spPr bwMode="auto">
        <a:xfrm>
          <a:off x="3556000" y="7231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193146</xdr:rowOff>
    </xdr:from>
    <xdr:ext cx="762000" cy="259045"/>
    <xdr:sp macro="" textlink="">
      <xdr:nvSpPr>
        <xdr:cNvPr id="134" name="テキスト ボックス 133"/>
        <xdr:cNvSpPr txBox="1"/>
      </xdr:nvSpPr>
      <xdr:spPr>
        <a:xfrm>
          <a:off x="3225800" y="731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114349</xdr:rowOff>
    </xdr:from>
    <xdr:to>
      <xdr:col>15</xdr:col>
      <xdr:colOff>101600</xdr:colOff>
      <xdr:row>37</xdr:row>
      <xdr:rowOff>215949</xdr:rowOff>
    </xdr:to>
    <xdr:sp macro="" textlink="">
      <xdr:nvSpPr>
        <xdr:cNvPr id="135" name="楕円 134"/>
        <xdr:cNvSpPr/>
      </xdr:nvSpPr>
      <xdr:spPr bwMode="auto">
        <a:xfrm>
          <a:off x="2857500" y="7239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200726</xdr:rowOff>
    </xdr:from>
    <xdr:ext cx="762000" cy="259045"/>
    <xdr:sp macro="" textlink="">
      <xdr:nvSpPr>
        <xdr:cNvPr id="136" name="テキスト ボックス 135"/>
        <xdr:cNvSpPr txBox="1"/>
      </xdr:nvSpPr>
      <xdr:spPr>
        <a:xfrm>
          <a:off x="2527300" y="73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3,073
3,065
16.37
2,954,653
2,844,225
92,871
1,839,948
2,793,502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169702</xdr:rowOff>
    </xdr:from>
    <xdr:to>
      <xdr:col>24</xdr:col>
      <xdr:colOff>63500</xdr:colOff>
      <xdr:row>37</xdr:row>
      <xdr:rowOff>7143</xdr:rowOff>
    </xdr:to>
    <xdr:cxnSp macro="">
      <xdr:nvCxnSpPr>
        <xdr:cNvPr id="60" name="直線コネクタ 59"/>
        <xdr:cNvCxnSpPr/>
      </xdr:nvCxnSpPr>
      <xdr:spPr>
        <a:xfrm flipV="1">
          <a:off x="3797300" y="6341902"/>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7143</xdr:rowOff>
    </xdr:from>
    <xdr:to>
      <xdr:col>19</xdr:col>
      <xdr:colOff>177800</xdr:colOff>
      <xdr:row>37</xdr:row>
      <xdr:rowOff>34826</xdr:rowOff>
    </xdr:to>
    <xdr:cxnSp macro="">
      <xdr:nvCxnSpPr>
        <xdr:cNvPr id="63" name="直線コネクタ 62"/>
        <xdr:cNvCxnSpPr/>
      </xdr:nvCxnSpPr>
      <xdr:spPr>
        <a:xfrm flipV="1">
          <a:off x="2908300" y="6350793"/>
          <a:ext cx="8890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34826</xdr:rowOff>
    </xdr:from>
    <xdr:to>
      <xdr:col>15</xdr:col>
      <xdr:colOff>50800</xdr:colOff>
      <xdr:row>37</xdr:row>
      <xdr:rowOff>92917</xdr:rowOff>
    </xdr:to>
    <xdr:cxnSp macro="">
      <xdr:nvCxnSpPr>
        <xdr:cNvPr id="66" name="直線コネクタ 65"/>
        <xdr:cNvCxnSpPr/>
      </xdr:nvCxnSpPr>
      <xdr:spPr>
        <a:xfrm flipV="1">
          <a:off x="2019300" y="6378476"/>
          <a:ext cx="889000" cy="5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84556</xdr:rowOff>
    </xdr:from>
    <xdr:to>
      <xdr:col>10</xdr:col>
      <xdr:colOff>114300</xdr:colOff>
      <xdr:row>37</xdr:row>
      <xdr:rowOff>92917</xdr:rowOff>
    </xdr:to>
    <xdr:cxnSp macro="">
      <xdr:nvCxnSpPr>
        <xdr:cNvPr id="69" name="直線コネクタ 68"/>
        <xdr:cNvCxnSpPr/>
      </xdr:nvCxnSpPr>
      <xdr:spPr>
        <a:xfrm>
          <a:off x="1130300" y="6428206"/>
          <a:ext cx="889000" cy="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118902</xdr:rowOff>
    </xdr:from>
    <xdr:to>
      <xdr:col>24</xdr:col>
      <xdr:colOff>114300</xdr:colOff>
      <xdr:row>37</xdr:row>
      <xdr:rowOff>49052</xdr:rowOff>
    </xdr:to>
    <xdr:sp macro="" textlink="">
      <xdr:nvSpPr>
        <xdr:cNvPr id="79" name="楕円 78"/>
        <xdr:cNvSpPr/>
      </xdr:nvSpPr>
      <xdr:spPr>
        <a:xfrm>
          <a:off x="4584700" y="629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97329</xdr:rowOff>
    </xdr:from>
    <xdr:ext cx="599010" cy="259045"/>
    <xdr:sp macro="" textlink="">
      <xdr:nvSpPr>
        <xdr:cNvPr id="80" name="人件費該当値テキスト"/>
        <xdr:cNvSpPr txBox="1"/>
      </xdr:nvSpPr>
      <xdr:spPr>
        <a:xfrm>
          <a:off x="4686300" y="626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127793</xdr:rowOff>
    </xdr:from>
    <xdr:to>
      <xdr:col>20</xdr:col>
      <xdr:colOff>38100</xdr:colOff>
      <xdr:row>37</xdr:row>
      <xdr:rowOff>57943</xdr:rowOff>
    </xdr:to>
    <xdr:sp macro="" textlink="">
      <xdr:nvSpPr>
        <xdr:cNvPr id="81" name="楕円 80"/>
        <xdr:cNvSpPr/>
      </xdr:nvSpPr>
      <xdr:spPr>
        <a:xfrm>
          <a:off x="3746500" y="629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49070</xdr:rowOff>
    </xdr:from>
    <xdr:ext cx="599010" cy="259045"/>
    <xdr:sp macro="" textlink="">
      <xdr:nvSpPr>
        <xdr:cNvPr id="82" name="テキスト ボックス 81"/>
        <xdr:cNvSpPr txBox="1"/>
      </xdr:nvSpPr>
      <xdr:spPr>
        <a:xfrm>
          <a:off x="3497795" y="639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155476</xdr:rowOff>
    </xdr:from>
    <xdr:to>
      <xdr:col>15</xdr:col>
      <xdr:colOff>101600</xdr:colOff>
      <xdr:row>37</xdr:row>
      <xdr:rowOff>85626</xdr:rowOff>
    </xdr:to>
    <xdr:sp macro="" textlink="">
      <xdr:nvSpPr>
        <xdr:cNvPr id="83" name="楕円 82"/>
        <xdr:cNvSpPr/>
      </xdr:nvSpPr>
      <xdr:spPr>
        <a:xfrm>
          <a:off x="2857500" y="632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76753</xdr:rowOff>
    </xdr:from>
    <xdr:ext cx="599010" cy="259045"/>
    <xdr:sp macro="" textlink="">
      <xdr:nvSpPr>
        <xdr:cNvPr id="84" name="テキスト ボックス 83"/>
        <xdr:cNvSpPr txBox="1"/>
      </xdr:nvSpPr>
      <xdr:spPr>
        <a:xfrm>
          <a:off x="2608795" y="6420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42117</xdr:rowOff>
    </xdr:from>
    <xdr:to>
      <xdr:col>10</xdr:col>
      <xdr:colOff>165100</xdr:colOff>
      <xdr:row>37</xdr:row>
      <xdr:rowOff>143717</xdr:rowOff>
    </xdr:to>
    <xdr:sp macro="" textlink="">
      <xdr:nvSpPr>
        <xdr:cNvPr id="85" name="楕円 84"/>
        <xdr:cNvSpPr/>
      </xdr:nvSpPr>
      <xdr:spPr>
        <a:xfrm>
          <a:off x="1968500" y="638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134844</xdr:rowOff>
    </xdr:from>
    <xdr:ext cx="599010" cy="259045"/>
    <xdr:sp macro="" textlink="">
      <xdr:nvSpPr>
        <xdr:cNvPr id="86" name="テキスト ボックス 85"/>
        <xdr:cNvSpPr txBox="1"/>
      </xdr:nvSpPr>
      <xdr:spPr>
        <a:xfrm>
          <a:off x="1719795" y="647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33756</xdr:rowOff>
    </xdr:from>
    <xdr:to>
      <xdr:col>6</xdr:col>
      <xdr:colOff>38100</xdr:colOff>
      <xdr:row>37</xdr:row>
      <xdr:rowOff>135356</xdr:rowOff>
    </xdr:to>
    <xdr:sp macro="" textlink="">
      <xdr:nvSpPr>
        <xdr:cNvPr id="87" name="楕円 86"/>
        <xdr:cNvSpPr/>
      </xdr:nvSpPr>
      <xdr:spPr>
        <a:xfrm>
          <a:off x="1079500" y="63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126483</xdr:rowOff>
    </xdr:from>
    <xdr:ext cx="599010" cy="259045"/>
    <xdr:sp macro="" textlink="">
      <xdr:nvSpPr>
        <xdr:cNvPr id="88" name="テキスト ボックス 87"/>
        <xdr:cNvSpPr txBox="1"/>
      </xdr:nvSpPr>
      <xdr:spPr>
        <a:xfrm>
          <a:off x="830795" y="647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102566</xdr:rowOff>
    </xdr:from>
    <xdr:to>
      <xdr:col>24</xdr:col>
      <xdr:colOff>63500</xdr:colOff>
      <xdr:row>58</xdr:row>
      <xdr:rowOff>109593</xdr:rowOff>
    </xdr:to>
    <xdr:cxnSp macro="">
      <xdr:nvCxnSpPr>
        <xdr:cNvPr id="119" name="直線コネクタ 118"/>
        <xdr:cNvCxnSpPr/>
      </xdr:nvCxnSpPr>
      <xdr:spPr>
        <a:xfrm flipV="1">
          <a:off x="3797300" y="10046666"/>
          <a:ext cx="838200" cy="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106908</xdr:rowOff>
    </xdr:from>
    <xdr:to>
      <xdr:col>19</xdr:col>
      <xdr:colOff>177800</xdr:colOff>
      <xdr:row>58</xdr:row>
      <xdr:rowOff>109593</xdr:rowOff>
    </xdr:to>
    <xdr:cxnSp macro="">
      <xdr:nvCxnSpPr>
        <xdr:cNvPr id="122" name="直線コネクタ 121"/>
        <xdr:cNvCxnSpPr/>
      </xdr:nvCxnSpPr>
      <xdr:spPr>
        <a:xfrm>
          <a:off x="2908300" y="10051008"/>
          <a:ext cx="8890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89867</xdr:rowOff>
    </xdr:from>
    <xdr:to>
      <xdr:col>15</xdr:col>
      <xdr:colOff>50800</xdr:colOff>
      <xdr:row>58</xdr:row>
      <xdr:rowOff>106908</xdr:rowOff>
    </xdr:to>
    <xdr:cxnSp macro="">
      <xdr:nvCxnSpPr>
        <xdr:cNvPr id="125" name="直線コネクタ 124"/>
        <xdr:cNvCxnSpPr/>
      </xdr:nvCxnSpPr>
      <xdr:spPr>
        <a:xfrm>
          <a:off x="2019300" y="10033967"/>
          <a:ext cx="889000" cy="1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73954</xdr:rowOff>
    </xdr:from>
    <xdr:to>
      <xdr:col>10</xdr:col>
      <xdr:colOff>114300</xdr:colOff>
      <xdr:row>58</xdr:row>
      <xdr:rowOff>89867</xdr:rowOff>
    </xdr:to>
    <xdr:cxnSp macro="">
      <xdr:nvCxnSpPr>
        <xdr:cNvPr id="128" name="直線コネクタ 127"/>
        <xdr:cNvCxnSpPr/>
      </xdr:nvCxnSpPr>
      <xdr:spPr>
        <a:xfrm>
          <a:off x="1130300" y="10018054"/>
          <a:ext cx="889000" cy="1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51766</xdr:rowOff>
    </xdr:from>
    <xdr:to>
      <xdr:col>24</xdr:col>
      <xdr:colOff>114300</xdr:colOff>
      <xdr:row>58</xdr:row>
      <xdr:rowOff>153366</xdr:rowOff>
    </xdr:to>
    <xdr:sp macro="" textlink="">
      <xdr:nvSpPr>
        <xdr:cNvPr id="138" name="楕円 137"/>
        <xdr:cNvSpPr/>
      </xdr:nvSpPr>
      <xdr:spPr>
        <a:xfrm>
          <a:off x="4584700" y="999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138143</xdr:rowOff>
    </xdr:from>
    <xdr:ext cx="599010" cy="259045"/>
    <xdr:sp macro="" textlink="">
      <xdr:nvSpPr>
        <xdr:cNvPr id="139" name="物件費該当値テキスト"/>
        <xdr:cNvSpPr txBox="1"/>
      </xdr:nvSpPr>
      <xdr:spPr>
        <a:xfrm>
          <a:off x="4686300" y="9910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58793</xdr:rowOff>
    </xdr:from>
    <xdr:to>
      <xdr:col>20</xdr:col>
      <xdr:colOff>38100</xdr:colOff>
      <xdr:row>58</xdr:row>
      <xdr:rowOff>160393</xdr:rowOff>
    </xdr:to>
    <xdr:sp macro="" textlink="">
      <xdr:nvSpPr>
        <xdr:cNvPr id="140" name="楕円 139"/>
        <xdr:cNvSpPr/>
      </xdr:nvSpPr>
      <xdr:spPr>
        <a:xfrm>
          <a:off x="3746500" y="1000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151520</xdr:rowOff>
    </xdr:from>
    <xdr:ext cx="599010" cy="259045"/>
    <xdr:sp macro="" textlink="">
      <xdr:nvSpPr>
        <xdr:cNvPr id="141" name="テキスト ボックス 140"/>
        <xdr:cNvSpPr txBox="1"/>
      </xdr:nvSpPr>
      <xdr:spPr>
        <a:xfrm>
          <a:off x="3497795" y="1009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56108</xdr:rowOff>
    </xdr:from>
    <xdr:to>
      <xdr:col>15</xdr:col>
      <xdr:colOff>101600</xdr:colOff>
      <xdr:row>58</xdr:row>
      <xdr:rowOff>157708</xdr:rowOff>
    </xdr:to>
    <xdr:sp macro="" textlink="">
      <xdr:nvSpPr>
        <xdr:cNvPr id="142" name="楕円 141"/>
        <xdr:cNvSpPr/>
      </xdr:nvSpPr>
      <xdr:spPr>
        <a:xfrm>
          <a:off x="2857500" y="100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148835</xdr:rowOff>
    </xdr:from>
    <xdr:ext cx="599010" cy="259045"/>
    <xdr:sp macro="" textlink="">
      <xdr:nvSpPr>
        <xdr:cNvPr id="143" name="テキスト ボックス 142"/>
        <xdr:cNvSpPr txBox="1"/>
      </xdr:nvSpPr>
      <xdr:spPr>
        <a:xfrm>
          <a:off x="2608795" y="1009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39067</xdr:rowOff>
    </xdr:from>
    <xdr:to>
      <xdr:col>10</xdr:col>
      <xdr:colOff>165100</xdr:colOff>
      <xdr:row>58</xdr:row>
      <xdr:rowOff>140667</xdr:rowOff>
    </xdr:to>
    <xdr:sp macro="" textlink="">
      <xdr:nvSpPr>
        <xdr:cNvPr id="144" name="楕円 143"/>
        <xdr:cNvSpPr/>
      </xdr:nvSpPr>
      <xdr:spPr>
        <a:xfrm>
          <a:off x="1968500" y="998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131794</xdr:rowOff>
    </xdr:from>
    <xdr:ext cx="599010" cy="259045"/>
    <xdr:sp macro="" textlink="">
      <xdr:nvSpPr>
        <xdr:cNvPr id="145" name="テキスト ボックス 144"/>
        <xdr:cNvSpPr txBox="1"/>
      </xdr:nvSpPr>
      <xdr:spPr>
        <a:xfrm>
          <a:off x="1719795" y="1007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23154</xdr:rowOff>
    </xdr:from>
    <xdr:to>
      <xdr:col>6</xdr:col>
      <xdr:colOff>38100</xdr:colOff>
      <xdr:row>58</xdr:row>
      <xdr:rowOff>124754</xdr:rowOff>
    </xdr:to>
    <xdr:sp macro="" textlink="">
      <xdr:nvSpPr>
        <xdr:cNvPr id="146" name="楕円 145"/>
        <xdr:cNvSpPr/>
      </xdr:nvSpPr>
      <xdr:spPr>
        <a:xfrm>
          <a:off x="1079500" y="996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115881</xdr:rowOff>
    </xdr:from>
    <xdr:ext cx="599010" cy="259045"/>
    <xdr:sp macro="" textlink="">
      <xdr:nvSpPr>
        <xdr:cNvPr id="147" name="テキスト ボックス 146"/>
        <xdr:cNvSpPr txBox="1"/>
      </xdr:nvSpPr>
      <xdr:spPr>
        <a:xfrm>
          <a:off x="830795" y="1005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29595</xdr:rowOff>
    </xdr:from>
    <xdr:to>
      <xdr:col>24</xdr:col>
      <xdr:colOff>63500</xdr:colOff>
      <xdr:row>77</xdr:row>
      <xdr:rowOff>80008</xdr:rowOff>
    </xdr:to>
    <xdr:cxnSp macro="">
      <xdr:nvCxnSpPr>
        <xdr:cNvPr id="172" name="直線コネクタ 171"/>
        <xdr:cNvCxnSpPr/>
      </xdr:nvCxnSpPr>
      <xdr:spPr>
        <a:xfrm flipV="1">
          <a:off x="3797300" y="13231245"/>
          <a:ext cx="838200" cy="5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80008</xdr:rowOff>
    </xdr:from>
    <xdr:to>
      <xdr:col>19</xdr:col>
      <xdr:colOff>177800</xdr:colOff>
      <xdr:row>77</xdr:row>
      <xdr:rowOff>134705</xdr:rowOff>
    </xdr:to>
    <xdr:cxnSp macro="">
      <xdr:nvCxnSpPr>
        <xdr:cNvPr id="175" name="直線コネクタ 174"/>
        <xdr:cNvCxnSpPr/>
      </xdr:nvCxnSpPr>
      <xdr:spPr>
        <a:xfrm flipV="1">
          <a:off x="2908300" y="13281658"/>
          <a:ext cx="889000" cy="5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131418</xdr:rowOff>
    </xdr:from>
    <xdr:to>
      <xdr:col>15</xdr:col>
      <xdr:colOff>50800</xdr:colOff>
      <xdr:row>77</xdr:row>
      <xdr:rowOff>134705</xdr:rowOff>
    </xdr:to>
    <xdr:cxnSp macro="">
      <xdr:nvCxnSpPr>
        <xdr:cNvPr id="178" name="直線コネクタ 177"/>
        <xdr:cNvCxnSpPr/>
      </xdr:nvCxnSpPr>
      <xdr:spPr>
        <a:xfrm>
          <a:off x="2019300" y="13333068"/>
          <a:ext cx="889000" cy="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131418</xdr:rowOff>
    </xdr:from>
    <xdr:to>
      <xdr:col>10</xdr:col>
      <xdr:colOff>114300</xdr:colOff>
      <xdr:row>77</xdr:row>
      <xdr:rowOff>132837</xdr:rowOff>
    </xdr:to>
    <xdr:cxnSp macro="">
      <xdr:nvCxnSpPr>
        <xdr:cNvPr id="181" name="直線コネクタ 180"/>
        <xdr:cNvCxnSpPr/>
      </xdr:nvCxnSpPr>
      <xdr:spPr>
        <a:xfrm flipV="1">
          <a:off x="1130300" y="13333068"/>
          <a:ext cx="889000" cy="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150245</xdr:rowOff>
    </xdr:from>
    <xdr:to>
      <xdr:col>24</xdr:col>
      <xdr:colOff>114300</xdr:colOff>
      <xdr:row>77</xdr:row>
      <xdr:rowOff>80395</xdr:rowOff>
    </xdr:to>
    <xdr:sp macro="" textlink="">
      <xdr:nvSpPr>
        <xdr:cNvPr id="191" name="楕円 190"/>
        <xdr:cNvSpPr/>
      </xdr:nvSpPr>
      <xdr:spPr>
        <a:xfrm>
          <a:off x="4584700" y="1318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128672</xdr:rowOff>
    </xdr:from>
    <xdr:ext cx="534377" cy="259045"/>
    <xdr:sp macro="" textlink="">
      <xdr:nvSpPr>
        <xdr:cNvPr id="192" name="維持補修費該当値テキスト"/>
        <xdr:cNvSpPr txBox="1"/>
      </xdr:nvSpPr>
      <xdr:spPr>
        <a:xfrm>
          <a:off x="4686300" y="1315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29208</xdr:rowOff>
    </xdr:from>
    <xdr:to>
      <xdr:col>20</xdr:col>
      <xdr:colOff>38100</xdr:colOff>
      <xdr:row>77</xdr:row>
      <xdr:rowOff>130808</xdr:rowOff>
    </xdr:to>
    <xdr:sp macro="" textlink="">
      <xdr:nvSpPr>
        <xdr:cNvPr id="193" name="楕円 192"/>
        <xdr:cNvSpPr/>
      </xdr:nvSpPr>
      <xdr:spPr>
        <a:xfrm>
          <a:off x="3746500" y="1323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121935</xdr:rowOff>
    </xdr:from>
    <xdr:ext cx="534377" cy="259045"/>
    <xdr:sp macro="" textlink="">
      <xdr:nvSpPr>
        <xdr:cNvPr id="194" name="テキスト ボックス 193"/>
        <xdr:cNvSpPr txBox="1"/>
      </xdr:nvSpPr>
      <xdr:spPr>
        <a:xfrm>
          <a:off x="3530111" y="1332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83905</xdr:rowOff>
    </xdr:from>
    <xdr:to>
      <xdr:col>15</xdr:col>
      <xdr:colOff>101600</xdr:colOff>
      <xdr:row>78</xdr:row>
      <xdr:rowOff>14055</xdr:rowOff>
    </xdr:to>
    <xdr:sp macro="" textlink="">
      <xdr:nvSpPr>
        <xdr:cNvPr id="195" name="楕円 194"/>
        <xdr:cNvSpPr/>
      </xdr:nvSpPr>
      <xdr:spPr>
        <a:xfrm>
          <a:off x="2857500" y="1328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5182</xdr:rowOff>
    </xdr:from>
    <xdr:ext cx="534377" cy="259045"/>
    <xdr:sp macro="" textlink="">
      <xdr:nvSpPr>
        <xdr:cNvPr id="196" name="テキスト ボックス 195"/>
        <xdr:cNvSpPr txBox="1"/>
      </xdr:nvSpPr>
      <xdr:spPr>
        <a:xfrm>
          <a:off x="2641111" y="1337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80618</xdr:rowOff>
    </xdr:from>
    <xdr:to>
      <xdr:col>10</xdr:col>
      <xdr:colOff>165100</xdr:colOff>
      <xdr:row>78</xdr:row>
      <xdr:rowOff>10768</xdr:rowOff>
    </xdr:to>
    <xdr:sp macro="" textlink="">
      <xdr:nvSpPr>
        <xdr:cNvPr id="197" name="楕円 196"/>
        <xdr:cNvSpPr/>
      </xdr:nvSpPr>
      <xdr:spPr>
        <a:xfrm>
          <a:off x="1968500" y="1328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1895</xdr:rowOff>
    </xdr:from>
    <xdr:ext cx="534377" cy="259045"/>
    <xdr:sp macro="" textlink="">
      <xdr:nvSpPr>
        <xdr:cNvPr id="198" name="テキスト ボックス 197"/>
        <xdr:cNvSpPr txBox="1"/>
      </xdr:nvSpPr>
      <xdr:spPr>
        <a:xfrm>
          <a:off x="1752111" y="1337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82037</xdr:rowOff>
    </xdr:from>
    <xdr:to>
      <xdr:col>6</xdr:col>
      <xdr:colOff>38100</xdr:colOff>
      <xdr:row>78</xdr:row>
      <xdr:rowOff>12187</xdr:rowOff>
    </xdr:to>
    <xdr:sp macro="" textlink="">
      <xdr:nvSpPr>
        <xdr:cNvPr id="199" name="楕円 198"/>
        <xdr:cNvSpPr/>
      </xdr:nvSpPr>
      <xdr:spPr>
        <a:xfrm>
          <a:off x="1079500" y="1328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3314</xdr:rowOff>
    </xdr:from>
    <xdr:ext cx="534377" cy="259045"/>
    <xdr:sp macro="" textlink="">
      <xdr:nvSpPr>
        <xdr:cNvPr id="200" name="テキスト ボックス 199"/>
        <xdr:cNvSpPr txBox="1"/>
      </xdr:nvSpPr>
      <xdr:spPr>
        <a:xfrm>
          <a:off x="863111" y="1337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152417</xdr:rowOff>
    </xdr:from>
    <xdr:to>
      <xdr:col>24</xdr:col>
      <xdr:colOff>63500</xdr:colOff>
      <xdr:row>96</xdr:row>
      <xdr:rowOff>74609</xdr:rowOff>
    </xdr:to>
    <xdr:cxnSp macro="">
      <xdr:nvCxnSpPr>
        <xdr:cNvPr id="229" name="直線コネクタ 228"/>
        <xdr:cNvCxnSpPr/>
      </xdr:nvCxnSpPr>
      <xdr:spPr>
        <a:xfrm>
          <a:off x="3797300" y="16440167"/>
          <a:ext cx="838200" cy="9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152417</xdr:rowOff>
    </xdr:from>
    <xdr:to>
      <xdr:col>19</xdr:col>
      <xdr:colOff>177800</xdr:colOff>
      <xdr:row>96</xdr:row>
      <xdr:rowOff>141925</xdr:rowOff>
    </xdr:to>
    <xdr:cxnSp macro="">
      <xdr:nvCxnSpPr>
        <xdr:cNvPr id="232" name="直線コネクタ 231"/>
        <xdr:cNvCxnSpPr/>
      </xdr:nvCxnSpPr>
      <xdr:spPr>
        <a:xfrm flipV="1">
          <a:off x="2908300" y="16440167"/>
          <a:ext cx="889000" cy="16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141925</xdr:rowOff>
    </xdr:from>
    <xdr:to>
      <xdr:col>15</xdr:col>
      <xdr:colOff>50800</xdr:colOff>
      <xdr:row>96</xdr:row>
      <xdr:rowOff>149423</xdr:rowOff>
    </xdr:to>
    <xdr:cxnSp macro="">
      <xdr:nvCxnSpPr>
        <xdr:cNvPr id="235" name="直線コネクタ 234"/>
        <xdr:cNvCxnSpPr/>
      </xdr:nvCxnSpPr>
      <xdr:spPr>
        <a:xfrm flipV="1">
          <a:off x="2019300" y="16601125"/>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149423</xdr:rowOff>
    </xdr:from>
    <xdr:to>
      <xdr:col>10</xdr:col>
      <xdr:colOff>114300</xdr:colOff>
      <xdr:row>97</xdr:row>
      <xdr:rowOff>10106</xdr:rowOff>
    </xdr:to>
    <xdr:cxnSp macro="">
      <xdr:nvCxnSpPr>
        <xdr:cNvPr id="238" name="直線コネクタ 237"/>
        <xdr:cNvCxnSpPr/>
      </xdr:nvCxnSpPr>
      <xdr:spPr>
        <a:xfrm flipV="1">
          <a:off x="1130300" y="16608623"/>
          <a:ext cx="889000" cy="3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23809</xdr:rowOff>
    </xdr:from>
    <xdr:to>
      <xdr:col>24</xdr:col>
      <xdr:colOff>114300</xdr:colOff>
      <xdr:row>96</xdr:row>
      <xdr:rowOff>125409</xdr:rowOff>
    </xdr:to>
    <xdr:sp macro="" textlink="">
      <xdr:nvSpPr>
        <xdr:cNvPr id="248" name="楕円 247"/>
        <xdr:cNvSpPr/>
      </xdr:nvSpPr>
      <xdr:spPr>
        <a:xfrm>
          <a:off x="4584700" y="1648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2236</xdr:rowOff>
    </xdr:from>
    <xdr:ext cx="534377" cy="259045"/>
    <xdr:sp macro="" textlink="">
      <xdr:nvSpPr>
        <xdr:cNvPr id="249" name="扶助費該当値テキスト"/>
        <xdr:cNvSpPr txBox="1"/>
      </xdr:nvSpPr>
      <xdr:spPr>
        <a:xfrm>
          <a:off x="4686300" y="164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101617</xdr:rowOff>
    </xdr:from>
    <xdr:to>
      <xdr:col>20</xdr:col>
      <xdr:colOff>38100</xdr:colOff>
      <xdr:row>96</xdr:row>
      <xdr:rowOff>31767</xdr:rowOff>
    </xdr:to>
    <xdr:sp macro="" textlink="">
      <xdr:nvSpPr>
        <xdr:cNvPr id="250" name="楕円 249"/>
        <xdr:cNvSpPr/>
      </xdr:nvSpPr>
      <xdr:spPr>
        <a:xfrm>
          <a:off x="3746500" y="1638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22894</xdr:rowOff>
    </xdr:from>
    <xdr:ext cx="534377" cy="259045"/>
    <xdr:sp macro="" textlink="">
      <xdr:nvSpPr>
        <xdr:cNvPr id="251" name="テキスト ボックス 250"/>
        <xdr:cNvSpPr txBox="1"/>
      </xdr:nvSpPr>
      <xdr:spPr>
        <a:xfrm>
          <a:off x="3530111" y="1648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91125</xdr:rowOff>
    </xdr:from>
    <xdr:to>
      <xdr:col>15</xdr:col>
      <xdr:colOff>101600</xdr:colOff>
      <xdr:row>97</xdr:row>
      <xdr:rowOff>21275</xdr:rowOff>
    </xdr:to>
    <xdr:sp macro="" textlink="">
      <xdr:nvSpPr>
        <xdr:cNvPr id="252" name="楕円 251"/>
        <xdr:cNvSpPr/>
      </xdr:nvSpPr>
      <xdr:spPr>
        <a:xfrm>
          <a:off x="2857500" y="1655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12402</xdr:rowOff>
    </xdr:from>
    <xdr:ext cx="534377" cy="259045"/>
    <xdr:sp macro="" textlink="">
      <xdr:nvSpPr>
        <xdr:cNvPr id="253" name="テキスト ボックス 252"/>
        <xdr:cNvSpPr txBox="1"/>
      </xdr:nvSpPr>
      <xdr:spPr>
        <a:xfrm>
          <a:off x="2641111" y="1664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98623</xdr:rowOff>
    </xdr:from>
    <xdr:to>
      <xdr:col>10</xdr:col>
      <xdr:colOff>165100</xdr:colOff>
      <xdr:row>97</xdr:row>
      <xdr:rowOff>28773</xdr:rowOff>
    </xdr:to>
    <xdr:sp macro="" textlink="">
      <xdr:nvSpPr>
        <xdr:cNvPr id="254" name="楕円 253"/>
        <xdr:cNvSpPr/>
      </xdr:nvSpPr>
      <xdr:spPr>
        <a:xfrm>
          <a:off x="1968500" y="165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19900</xdr:rowOff>
    </xdr:from>
    <xdr:ext cx="534377" cy="259045"/>
    <xdr:sp macro="" textlink="">
      <xdr:nvSpPr>
        <xdr:cNvPr id="255" name="テキスト ボックス 254"/>
        <xdr:cNvSpPr txBox="1"/>
      </xdr:nvSpPr>
      <xdr:spPr>
        <a:xfrm>
          <a:off x="1752111" y="1665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130756</xdr:rowOff>
    </xdr:from>
    <xdr:to>
      <xdr:col>6</xdr:col>
      <xdr:colOff>38100</xdr:colOff>
      <xdr:row>97</xdr:row>
      <xdr:rowOff>60906</xdr:rowOff>
    </xdr:to>
    <xdr:sp macro="" textlink="">
      <xdr:nvSpPr>
        <xdr:cNvPr id="256" name="楕円 255"/>
        <xdr:cNvSpPr/>
      </xdr:nvSpPr>
      <xdr:spPr>
        <a:xfrm>
          <a:off x="1079500" y="165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52033</xdr:rowOff>
    </xdr:from>
    <xdr:ext cx="534377" cy="259045"/>
    <xdr:sp macro="" textlink="">
      <xdr:nvSpPr>
        <xdr:cNvPr id="257" name="テキスト ボックス 256"/>
        <xdr:cNvSpPr txBox="1"/>
      </xdr:nvSpPr>
      <xdr:spPr>
        <a:xfrm>
          <a:off x="863111" y="1668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48795</xdr:rowOff>
    </xdr:from>
    <xdr:to>
      <xdr:col>55</xdr:col>
      <xdr:colOff>0</xdr:colOff>
      <xdr:row>37</xdr:row>
      <xdr:rowOff>88484</xdr:rowOff>
    </xdr:to>
    <xdr:cxnSp macro="">
      <xdr:nvCxnSpPr>
        <xdr:cNvPr id="286" name="直線コネクタ 285"/>
        <xdr:cNvCxnSpPr/>
      </xdr:nvCxnSpPr>
      <xdr:spPr>
        <a:xfrm flipV="1">
          <a:off x="9639300" y="6392445"/>
          <a:ext cx="838200" cy="3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90882</xdr:rowOff>
    </xdr:from>
    <xdr:to>
      <xdr:col>50</xdr:col>
      <xdr:colOff>114300</xdr:colOff>
      <xdr:row>37</xdr:row>
      <xdr:rowOff>88484</xdr:rowOff>
    </xdr:to>
    <xdr:cxnSp macro="">
      <xdr:nvCxnSpPr>
        <xdr:cNvPr id="289" name="直線コネクタ 288"/>
        <xdr:cNvCxnSpPr/>
      </xdr:nvCxnSpPr>
      <xdr:spPr>
        <a:xfrm>
          <a:off x="8750300" y="6263082"/>
          <a:ext cx="889000" cy="16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90882</xdr:rowOff>
    </xdr:from>
    <xdr:to>
      <xdr:col>45</xdr:col>
      <xdr:colOff>177800</xdr:colOff>
      <xdr:row>37</xdr:row>
      <xdr:rowOff>146935</xdr:rowOff>
    </xdr:to>
    <xdr:cxnSp macro="">
      <xdr:nvCxnSpPr>
        <xdr:cNvPr id="292" name="直線コネクタ 291"/>
        <xdr:cNvCxnSpPr/>
      </xdr:nvCxnSpPr>
      <xdr:spPr>
        <a:xfrm flipV="1">
          <a:off x="7861300" y="6263082"/>
          <a:ext cx="889000" cy="22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142982</xdr:rowOff>
    </xdr:from>
    <xdr:to>
      <xdr:col>41</xdr:col>
      <xdr:colOff>50800</xdr:colOff>
      <xdr:row>37</xdr:row>
      <xdr:rowOff>146935</xdr:rowOff>
    </xdr:to>
    <xdr:cxnSp macro="">
      <xdr:nvCxnSpPr>
        <xdr:cNvPr id="295" name="直線コネクタ 294"/>
        <xdr:cNvCxnSpPr/>
      </xdr:nvCxnSpPr>
      <xdr:spPr>
        <a:xfrm>
          <a:off x="6972300" y="6486632"/>
          <a:ext cx="889000" cy="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169445</xdr:rowOff>
    </xdr:from>
    <xdr:to>
      <xdr:col>55</xdr:col>
      <xdr:colOff>50800</xdr:colOff>
      <xdr:row>37</xdr:row>
      <xdr:rowOff>99595</xdr:rowOff>
    </xdr:to>
    <xdr:sp macro="" textlink="">
      <xdr:nvSpPr>
        <xdr:cNvPr id="305" name="楕円 304"/>
        <xdr:cNvSpPr/>
      </xdr:nvSpPr>
      <xdr:spPr>
        <a:xfrm>
          <a:off x="10426700" y="634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147872</xdr:rowOff>
    </xdr:from>
    <xdr:ext cx="599010" cy="259045"/>
    <xdr:sp macro="" textlink="">
      <xdr:nvSpPr>
        <xdr:cNvPr id="306" name="補助費等該当値テキスト"/>
        <xdr:cNvSpPr txBox="1"/>
      </xdr:nvSpPr>
      <xdr:spPr>
        <a:xfrm>
          <a:off x="10528300" y="632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37684</xdr:rowOff>
    </xdr:from>
    <xdr:to>
      <xdr:col>50</xdr:col>
      <xdr:colOff>165100</xdr:colOff>
      <xdr:row>37</xdr:row>
      <xdr:rowOff>139284</xdr:rowOff>
    </xdr:to>
    <xdr:sp macro="" textlink="">
      <xdr:nvSpPr>
        <xdr:cNvPr id="307" name="楕円 306"/>
        <xdr:cNvSpPr/>
      </xdr:nvSpPr>
      <xdr:spPr>
        <a:xfrm>
          <a:off x="9588500" y="638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130411</xdr:rowOff>
    </xdr:from>
    <xdr:ext cx="599010" cy="259045"/>
    <xdr:sp macro="" textlink="">
      <xdr:nvSpPr>
        <xdr:cNvPr id="308" name="テキスト ボックス 307"/>
        <xdr:cNvSpPr txBox="1"/>
      </xdr:nvSpPr>
      <xdr:spPr>
        <a:xfrm>
          <a:off x="9339795" y="647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40082</xdr:rowOff>
    </xdr:from>
    <xdr:to>
      <xdr:col>46</xdr:col>
      <xdr:colOff>38100</xdr:colOff>
      <xdr:row>36</xdr:row>
      <xdr:rowOff>141682</xdr:rowOff>
    </xdr:to>
    <xdr:sp macro="" textlink="">
      <xdr:nvSpPr>
        <xdr:cNvPr id="309" name="楕円 308"/>
        <xdr:cNvSpPr/>
      </xdr:nvSpPr>
      <xdr:spPr>
        <a:xfrm>
          <a:off x="8699500" y="62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132809</xdr:rowOff>
    </xdr:from>
    <xdr:ext cx="599010" cy="259045"/>
    <xdr:sp macro="" textlink="">
      <xdr:nvSpPr>
        <xdr:cNvPr id="310" name="テキスト ボックス 309"/>
        <xdr:cNvSpPr txBox="1"/>
      </xdr:nvSpPr>
      <xdr:spPr>
        <a:xfrm>
          <a:off x="8450795" y="630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96135</xdr:rowOff>
    </xdr:from>
    <xdr:to>
      <xdr:col>41</xdr:col>
      <xdr:colOff>101600</xdr:colOff>
      <xdr:row>38</xdr:row>
      <xdr:rowOff>26285</xdr:rowOff>
    </xdr:to>
    <xdr:sp macro="" textlink="">
      <xdr:nvSpPr>
        <xdr:cNvPr id="311" name="楕円 310"/>
        <xdr:cNvSpPr/>
      </xdr:nvSpPr>
      <xdr:spPr>
        <a:xfrm>
          <a:off x="7810500" y="643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17412</xdr:rowOff>
    </xdr:from>
    <xdr:ext cx="599010" cy="259045"/>
    <xdr:sp macro="" textlink="">
      <xdr:nvSpPr>
        <xdr:cNvPr id="312" name="テキスト ボックス 311"/>
        <xdr:cNvSpPr txBox="1"/>
      </xdr:nvSpPr>
      <xdr:spPr>
        <a:xfrm>
          <a:off x="7561795" y="653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92182</xdr:rowOff>
    </xdr:from>
    <xdr:to>
      <xdr:col>36</xdr:col>
      <xdr:colOff>165100</xdr:colOff>
      <xdr:row>38</xdr:row>
      <xdr:rowOff>22332</xdr:rowOff>
    </xdr:to>
    <xdr:sp macro="" textlink="">
      <xdr:nvSpPr>
        <xdr:cNvPr id="313" name="楕円 312"/>
        <xdr:cNvSpPr/>
      </xdr:nvSpPr>
      <xdr:spPr>
        <a:xfrm>
          <a:off x="6921500" y="643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13459</xdr:rowOff>
    </xdr:from>
    <xdr:ext cx="599010" cy="259045"/>
    <xdr:sp macro="" textlink="">
      <xdr:nvSpPr>
        <xdr:cNvPr id="314" name="テキスト ボックス 313"/>
        <xdr:cNvSpPr txBox="1"/>
      </xdr:nvSpPr>
      <xdr:spPr>
        <a:xfrm>
          <a:off x="6672795" y="652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1048</xdr:rowOff>
    </xdr:from>
    <xdr:to>
      <xdr:col>55</xdr:col>
      <xdr:colOff>0</xdr:colOff>
      <xdr:row>58</xdr:row>
      <xdr:rowOff>15557</xdr:rowOff>
    </xdr:to>
    <xdr:cxnSp macro="">
      <xdr:nvCxnSpPr>
        <xdr:cNvPr id="339" name="直線コネクタ 338"/>
        <xdr:cNvCxnSpPr/>
      </xdr:nvCxnSpPr>
      <xdr:spPr>
        <a:xfrm>
          <a:off x="9639300" y="9945148"/>
          <a:ext cx="838200" cy="1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95638</xdr:rowOff>
    </xdr:from>
    <xdr:to>
      <xdr:col>50</xdr:col>
      <xdr:colOff>114300</xdr:colOff>
      <xdr:row>58</xdr:row>
      <xdr:rowOff>1048</xdr:rowOff>
    </xdr:to>
    <xdr:cxnSp macro="">
      <xdr:nvCxnSpPr>
        <xdr:cNvPr id="342" name="直線コネクタ 341"/>
        <xdr:cNvCxnSpPr/>
      </xdr:nvCxnSpPr>
      <xdr:spPr>
        <a:xfrm>
          <a:off x="8750300" y="9868288"/>
          <a:ext cx="889000" cy="7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95638</xdr:rowOff>
    </xdr:from>
    <xdr:to>
      <xdr:col>45</xdr:col>
      <xdr:colOff>177800</xdr:colOff>
      <xdr:row>57</xdr:row>
      <xdr:rowOff>117928</xdr:rowOff>
    </xdr:to>
    <xdr:cxnSp macro="">
      <xdr:nvCxnSpPr>
        <xdr:cNvPr id="345" name="直線コネクタ 344"/>
        <xdr:cNvCxnSpPr/>
      </xdr:nvCxnSpPr>
      <xdr:spPr>
        <a:xfrm flipV="1">
          <a:off x="7861300" y="9868288"/>
          <a:ext cx="889000" cy="2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117928</xdr:rowOff>
    </xdr:from>
    <xdr:to>
      <xdr:col>41</xdr:col>
      <xdr:colOff>50800</xdr:colOff>
      <xdr:row>57</xdr:row>
      <xdr:rowOff>151112</xdr:rowOff>
    </xdr:to>
    <xdr:cxnSp macro="">
      <xdr:nvCxnSpPr>
        <xdr:cNvPr id="348" name="直線コネクタ 347"/>
        <xdr:cNvCxnSpPr/>
      </xdr:nvCxnSpPr>
      <xdr:spPr>
        <a:xfrm flipV="1">
          <a:off x="6972300" y="9890578"/>
          <a:ext cx="889000" cy="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136207</xdr:rowOff>
    </xdr:from>
    <xdr:to>
      <xdr:col>55</xdr:col>
      <xdr:colOff>50800</xdr:colOff>
      <xdr:row>58</xdr:row>
      <xdr:rowOff>66357</xdr:rowOff>
    </xdr:to>
    <xdr:sp macro="" textlink="">
      <xdr:nvSpPr>
        <xdr:cNvPr id="358" name="楕円 357"/>
        <xdr:cNvSpPr/>
      </xdr:nvSpPr>
      <xdr:spPr>
        <a:xfrm>
          <a:off x="10426700" y="990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51134</xdr:rowOff>
    </xdr:from>
    <xdr:ext cx="534377" cy="259045"/>
    <xdr:sp macro="" textlink="">
      <xdr:nvSpPr>
        <xdr:cNvPr id="359" name="普通建設事業費該当値テキスト"/>
        <xdr:cNvSpPr txBox="1"/>
      </xdr:nvSpPr>
      <xdr:spPr>
        <a:xfrm>
          <a:off x="10528300" y="982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121698</xdr:rowOff>
    </xdr:from>
    <xdr:to>
      <xdr:col>50</xdr:col>
      <xdr:colOff>165100</xdr:colOff>
      <xdr:row>58</xdr:row>
      <xdr:rowOff>51848</xdr:rowOff>
    </xdr:to>
    <xdr:sp macro="" textlink="">
      <xdr:nvSpPr>
        <xdr:cNvPr id="360" name="楕円 359"/>
        <xdr:cNvSpPr/>
      </xdr:nvSpPr>
      <xdr:spPr>
        <a:xfrm>
          <a:off x="9588500" y="98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42975</xdr:rowOff>
    </xdr:from>
    <xdr:ext cx="534377" cy="259045"/>
    <xdr:sp macro="" textlink="">
      <xdr:nvSpPr>
        <xdr:cNvPr id="361" name="テキスト ボックス 360"/>
        <xdr:cNvSpPr txBox="1"/>
      </xdr:nvSpPr>
      <xdr:spPr>
        <a:xfrm>
          <a:off x="9372111" y="998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44838</xdr:rowOff>
    </xdr:from>
    <xdr:to>
      <xdr:col>46</xdr:col>
      <xdr:colOff>38100</xdr:colOff>
      <xdr:row>57</xdr:row>
      <xdr:rowOff>146438</xdr:rowOff>
    </xdr:to>
    <xdr:sp macro="" textlink="">
      <xdr:nvSpPr>
        <xdr:cNvPr id="362" name="楕円 361"/>
        <xdr:cNvSpPr/>
      </xdr:nvSpPr>
      <xdr:spPr>
        <a:xfrm>
          <a:off x="8699500" y="98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137565</xdr:rowOff>
    </xdr:from>
    <xdr:ext cx="599010" cy="259045"/>
    <xdr:sp macro="" textlink="">
      <xdr:nvSpPr>
        <xdr:cNvPr id="363" name="テキスト ボックス 362"/>
        <xdr:cNvSpPr txBox="1"/>
      </xdr:nvSpPr>
      <xdr:spPr>
        <a:xfrm>
          <a:off x="8450795" y="9910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67128</xdr:rowOff>
    </xdr:from>
    <xdr:to>
      <xdr:col>41</xdr:col>
      <xdr:colOff>101600</xdr:colOff>
      <xdr:row>57</xdr:row>
      <xdr:rowOff>168728</xdr:rowOff>
    </xdr:to>
    <xdr:sp macro="" textlink="">
      <xdr:nvSpPr>
        <xdr:cNvPr id="364" name="楕円 363"/>
        <xdr:cNvSpPr/>
      </xdr:nvSpPr>
      <xdr:spPr>
        <a:xfrm>
          <a:off x="7810500" y="983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159855</xdr:rowOff>
    </xdr:from>
    <xdr:ext cx="599010" cy="259045"/>
    <xdr:sp macro="" textlink="">
      <xdr:nvSpPr>
        <xdr:cNvPr id="365" name="テキスト ボックス 364"/>
        <xdr:cNvSpPr txBox="1"/>
      </xdr:nvSpPr>
      <xdr:spPr>
        <a:xfrm>
          <a:off x="7561795" y="993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100312</xdr:rowOff>
    </xdr:from>
    <xdr:to>
      <xdr:col>36</xdr:col>
      <xdr:colOff>165100</xdr:colOff>
      <xdr:row>58</xdr:row>
      <xdr:rowOff>30462</xdr:rowOff>
    </xdr:to>
    <xdr:sp macro="" textlink="">
      <xdr:nvSpPr>
        <xdr:cNvPr id="366" name="楕円 365"/>
        <xdr:cNvSpPr/>
      </xdr:nvSpPr>
      <xdr:spPr>
        <a:xfrm>
          <a:off x="6921500" y="987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21589</xdr:rowOff>
    </xdr:from>
    <xdr:ext cx="534377" cy="259045"/>
    <xdr:sp macro="" textlink="">
      <xdr:nvSpPr>
        <xdr:cNvPr id="367" name="テキスト ボックス 366"/>
        <xdr:cNvSpPr txBox="1"/>
      </xdr:nvSpPr>
      <xdr:spPr>
        <a:xfrm>
          <a:off x="6705111" y="99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17804</xdr:rowOff>
    </xdr:from>
    <xdr:to>
      <xdr:col>55</xdr:col>
      <xdr:colOff>0</xdr:colOff>
      <xdr:row>78</xdr:row>
      <xdr:rowOff>20207</xdr:rowOff>
    </xdr:to>
    <xdr:cxnSp macro="">
      <xdr:nvCxnSpPr>
        <xdr:cNvPr id="392" name="直線コネクタ 391"/>
        <xdr:cNvCxnSpPr/>
      </xdr:nvCxnSpPr>
      <xdr:spPr>
        <a:xfrm>
          <a:off x="9639300" y="13390904"/>
          <a:ext cx="838200" cy="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103853</xdr:rowOff>
    </xdr:from>
    <xdr:to>
      <xdr:col>50</xdr:col>
      <xdr:colOff>114300</xdr:colOff>
      <xdr:row>78</xdr:row>
      <xdr:rowOff>17804</xdr:rowOff>
    </xdr:to>
    <xdr:cxnSp macro="">
      <xdr:nvCxnSpPr>
        <xdr:cNvPr id="395" name="直線コネクタ 394"/>
        <xdr:cNvCxnSpPr/>
      </xdr:nvCxnSpPr>
      <xdr:spPr>
        <a:xfrm>
          <a:off x="8750300" y="13305503"/>
          <a:ext cx="889000" cy="8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103853</xdr:rowOff>
    </xdr:from>
    <xdr:to>
      <xdr:col>45</xdr:col>
      <xdr:colOff>177800</xdr:colOff>
      <xdr:row>77</xdr:row>
      <xdr:rowOff>137319</xdr:rowOff>
    </xdr:to>
    <xdr:cxnSp macro="">
      <xdr:nvCxnSpPr>
        <xdr:cNvPr id="398" name="直線コネクタ 397"/>
        <xdr:cNvCxnSpPr/>
      </xdr:nvCxnSpPr>
      <xdr:spPr>
        <a:xfrm flipV="1">
          <a:off x="7861300" y="13305503"/>
          <a:ext cx="889000" cy="3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137319</xdr:rowOff>
    </xdr:from>
    <xdr:to>
      <xdr:col>41</xdr:col>
      <xdr:colOff>50800</xdr:colOff>
      <xdr:row>78</xdr:row>
      <xdr:rowOff>25400</xdr:rowOff>
    </xdr:to>
    <xdr:cxnSp macro="">
      <xdr:nvCxnSpPr>
        <xdr:cNvPr id="401" name="直線コネクタ 400"/>
        <xdr:cNvCxnSpPr/>
      </xdr:nvCxnSpPr>
      <xdr:spPr>
        <a:xfrm flipV="1">
          <a:off x="6972300" y="13338969"/>
          <a:ext cx="889000" cy="5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140857</xdr:rowOff>
    </xdr:from>
    <xdr:to>
      <xdr:col>55</xdr:col>
      <xdr:colOff>50800</xdr:colOff>
      <xdr:row>78</xdr:row>
      <xdr:rowOff>71007</xdr:rowOff>
    </xdr:to>
    <xdr:sp macro="" textlink="">
      <xdr:nvSpPr>
        <xdr:cNvPr id="411" name="楕円 410"/>
        <xdr:cNvSpPr/>
      </xdr:nvSpPr>
      <xdr:spPr>
        <a:xfrm>
          <a:off x="10426700" y="1334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469744" cy="259045"/>
    <xdr:sp macro="" textlink="">
      <xdr:nvSpPr>
        <xdr:cNvPr id="412" name="普通建設事業費 （ うち新規整備　）該当値テキスト"/>
        <xdr:cNvSpPr txBox="1"/>
      </xdr:nvSpPr>
      <xdr:spPr>
        <a:xfrm>
          <a:off x="10528300" y="132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138454</xdr:rowOff>
    </xdr:from>
    <xdr:to>
      <xdr:col>50</xdr:col>
      <xdr:colOff>165100</xdr:colOff>
      <xdr:row>78</xdr:row>
      <xdr:rowOff>68604</xdr:rowOff>
    </xdr:to>
    <xdr:sp macro="" textlink="">
      <xdr:nvSpPr>
        <xdr:cNvPr id="413" name="楕円 412"/>
        <xdr:cNvSpPr/>
      </xdr:nvSpPr>
      <xdr:spPr>
        <a:xfrm>
          <a:off x="9588500" y="133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59731</xdr:rowOff>
    </xdr:from>
    <xdr:ext cx="534377" cy="259045"/>
    <xdr:sp macro="" textlink="">
      <xdr:nvSpPr>
        <xdr:cNvPr id="414" name="テキスト ボックス 413"/>
        <xdr:cNvSpPr txBox="1"/>
      </xdr:nvSpPr>
      <xdr:spPr>
        <a:xfrm>
          <a:off x="9372111" y="1343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53053</xdr:rowOff>
    </xdr:from>
    <xdr:to>
      <xdr:col>46</xdr:col>
      <xdr:colOff>38100</xdr:colOff>
      <xdr:row>77</xdr:row>
      <xdr:rowOff>154653</xdr:rowOff>
    </xdr:to>
    <xdr:sp macro="" textlink="">
      <xdr:nvSpPr>
        <xdr:cNvPr id="415" name="楕円 414"/>
        <xdr:cNvSpPr/>
      </xdr:nvSpPr>
      <xdr:spPr>
        <a:xfrm>
          <a:off x="8699500" y="1325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171180</xdr:rowOff>
    </xdr:from>
    <xdr:ext cx="599010" cy="259045"/>
    <xdr:sp macro="" textlink="">
      <xdr:nvSpPr>
        <xdr:cNvPr id="416" name="テキスト ボックス 415"/>
        <xdr:cNvSpPr txBox="1"/>
      </xdr:nvSpPr>
      <xdr:spPr>
        <a:xfrm>
          <a:off x="8450795" y="1302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86519</xdr:rowOff>
    </xdr:from>
    <xdr:to>
      <xdr:col>41</xdr:col>
      <xdr:colOff>101600</xdr:colOff>
      <xdr:row>78</xdr:row>
      <xdr:rowOff>16669</xdr:rowOff>
    </xdr:to>
    <xdr:sp macro="" textlink="">
      <xdr:nvSpPr>
        <xdr:cNvPr id="417" name="楕円 416"/>
        <xdr:cNvSpPr/>
      </xdr:nvSpPr>
      <xdr:spPr>
        <a:xfrm>
          <a:off x="7810500" y="1328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33196</xdr:rowOff>
    </xdr:from>
    <xdr:ext cx="599010" cy="259045"/>
    <xdr:sp macro="" textlink="">
      <xdr:nvSpPr>
        <xdr:cNvPr id="418" name="テキスト ボックス 417"/>
        <xdr:cNvSpPr txBox="1"/>
      </xdr:nvSpPr>
      <xdr:spPr>
        <a:xfrm>
          <a:off x="7561795" y="1306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146050</xdr:rowOff>
    </xdr:from>
    <xdr:to>
      <xdr:col>36</xdr:col>
      <xdr:colOff>165100</xdr:colOff>
      <xdr:row>78</xdr:row>
      <xdr:rowOff>76200</xdr:rowOff>
    </xdr:to>
    <xdr:sp macro="" textlink="">
      <xdr:nvSpPr>
        <xdr:cNvPr id="419" name="楕円 418"/>
        <xdr:cNvSpPr/>
      </xdr:nvSpPr>
      <xdr:spPr>
        <a:xfrm>
          <a:off x="692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78</xdr:row>
      <xdr:rowOff>67327</xdr:rowOff>
    </xdr:from>
    <xdr:ext cx="249299" cy="259045"/>
    <xdr:sp macro="" textlink="">
      <xdr:nvSpPr>
        <xdr:cNvPr id="420" name="テキスト ボックス 419"/>
        <xdr:cNvSpPr txBox="1"/>
      </xdr:nvSpPr>
      <xdr:spPr>
        <a:xfrm>
          <a:off x="684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29280</xdr:rowOff>
    </xdr:from>
    <xdr:to>
      <xdr:col>55</xdr:col>
      <xdr:colOff>0</xdr:colOff>
      <xdr:row>99</xdr:row>
      <xdr:rowOff>31635</xdr:rowOff>
    </xdr:to>
    <xdr:cxnSp macro="">
      <xdr:nvCxnSpPr>
        <xdr:cNvPr id="449" name="直線コネクタ 448"/>
        <xdr:cNvCxnSpPr/>
      </xdr:nvCxnSpPr>
      <xdr:spPr>
        <a:xfrm>
          <a:off x="9639300" y="17002830"/>
          <a:ext cx="8382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26842</xdr:rowOff>
    </xdr:from>
    <xdr:to>
      <xdr:col>50</xdr:col>
      <xdr:colOff>114300</xdr:colOff>
      <xdr:row>99</xdr:row>
      <xdr:rowOff>29280</xdr:rowOff>
    </xdr:to>
    <xdr:cxnSp macro="">
      <xdr:nvCxnSpPr>
        <xdr:cNvPr id="452" name="直線コネクタ 451"/>
        <xdr:cNvCxnSpPr/>
      </xdr:nvCxnSpPr>
      <xdr:spPr>
        <a:xfrm>
          <a:off x="8750300" y="17000392"/>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153152</xdr:rowOff>
    </xdr:from>
    <xdr:to>
      <xdr:col>45</xdr:col>
      <xdr:colOff>177800</xdr:colOff>
      <xdr:row>99</xdr:row>
      <xdr:rowOff>26842</xdr:rowOff>
    </xdr:to>
    <xdr:cxnSp macro="">
      <xdr:nvCxnSpPr>
        <xdr:cNvPr id="455" name="直線コネクタ 454"/>
        <xdr:cNvCxnSpPr/>
      </xdr:nvCxnSpPr>
      <xdr:spPr>
        <a:xfrm>
          <a:off x="7861300" y="16955252"/>
          <a:ext cx="889000" cy="4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153152</xdr:rowOff>
    </xdr:from>
    <xdr:to>
      <xdr:col>41</xdr:col>
      <xdr:colOff>50800</xdr:colOff>
      <xdr:row>98</xdr:row>
      <xdr:rowOff>166562</xdr:rowOff>
    </xdr:to>
    <xdr:cxnSp macro="">
      <xdr:nvCxnSpPr>
        <xdr:cNvPr id="458" name="直線コネクタ 457"/>
        <xdr:cNvCxnSpPr/>
      </xdr:nvCxnSpPr>
      <xdr:spPr>
        <a:xfrm flipV="1">
          <a:off x="6972300" y="16955252"/>
          <a:ext cx="889000" cy="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152285</xdr:rowOff>
    </xdr:from>
    <xdr:to>
      <xdr:col>55</xdr:col>
      <xdr:colOff>50800</xdr:colOff>
      <xdr:row>99</xdr:row>
      <xdr:rowOff>82435</xdr:rowOff>
    </xdr:to>
    <xdr:sp macro="" textlink="">
      <xdr:nvSpPr>
        <xdr:cNvPr id="468" name="楕円 467"/>
        <xdr:cNvSpPr/>
      </xdr:nvSpPr>
      <xdr:spPr>
        <a:xfrm>
          <a:off x="10426700" y="16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67212</xdr:rowOff>
    </xdr:from>
    <xdr:ext cx="469744" cy="259045"/>
    <xdr:sp macro="" textlink="">
      <xdr:nvSpPr>
        <xdr:cNvPr id="469" name="普通建設事業費 （ うち更新整備　）該当値テキスト"/>
        <xdr:cNvSpPr txBox="1"/>
      </xdr:nvSpPr>
      <xdr:spPr>
        <a:xfrm>
          <a:off x="10528300" y="168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149930</xdr:rowOff>
    </xdr:from>
    <xdr:to>
      <xdr:col>50</xdr:col>
      <xdr:colOff>165100</xdr:colOff>
      <xdr:row>99</xdr:row>
      <xdr:rowOff>80080</xdr:rowOff>
    </xdr:to>
    <xdr:sp macro="" textlink="">
      <xdr:nvSpPr>
        <xdr:cNvPr id="470" name="楕円 469"/>
        <xdr:cNvSpPr/>
      </xdr:nvSpPr>
      <xdr:spPr>
        <a:xfrm>
          <a:off x="9588500" y="169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71207</xdr:rowOff>
    </xdr:from>
    <xdr:ext cx="469744" cy="259045"/>
    <xdr:sp macro="" textlink="">
      <xdr:nvSpPr>
        <xdr:cNvPr id="471" name="テキスト ボックス 470"/>
        <xdr:cNvSpPr txBox="1"/>
      </xdr:nvSpPr>
      <xdr:spPr>
        <a:xfrm>
          <a:off x="9404428" y="170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147492</xdr:rowOff>
    </xdr:from>
    <xdr:to>
      <xdr:col>46</xdr:col>
      <xdr:colOff>38100</xdr:colOff>
      <xdr:row>99</xdr:row>
      <xdr:rowOff>77642</xdr:rowOff>
    </xdr:to>
    <xdr:sp macro="" textlink="">
      <xdr:nvSpPr>
        <xdr:cNvPr id="472" name="楕円 471"/>
        <xdr:cNvSpPr/>
      </xdr:nvSpPr>
      <xdr:spPr>
        <a:xfrm>
          <a:off x="8699500" y="1694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68769</xdr:rowOff>
    </xdr:from>
    <xdr:ext cx="469744" cy="259045"/>
    <xdr:sp macro="" textlink="">
      <xdr:nvSpPr>
        <xdr:cNvPr id="473" name="テキスト ボックス 472"/>
        <xdr:cNvSpPr txBox="1"/>
      </xdr:nvSpPr>
      <xdr:spPr>
        <a:xfrm>
          <a:off x="8515428" y="1704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102352</xdr:rowOff>
    </xdr:from>
    <xdr:to>
      <xdr:col>41</xdr:col>
      <xdr:colOff>101600</xdr:colOff>
      <xdr:row>99</xdr:row>
      <xdr:rowOff>32502</xdr:rowOff>
    </xdr:to>
    <xdr:sp macro="" textlink="">
      <xdr:nvSpPr>
        <xdr:cNvPr id="474" name="楕円 473"/>
        <xdr:cNvSpPr/>
      </xdr:nvSpPr>
      <xdr:spPr>
        <a:xfrm>
          <a:off x="7810500" y="1690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23629</xdr:rowOff>
    </xdr:from>
    <xdr:ext cx="534377" cy="259045"/>
    <xdr:sp macro="" textlink="">
      <xdr:nvSpPr>
        <xdr:cNvPr id="475" name="テキスト ボックス 474"/>
        <xdr:cNvSpPr txBox="1"/>
      </xdr:nvSpPr>
      <xdr:spPr>
        <a:xfrm>
          <a:off x="7594111" y="1699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115762</xdr:rowOff>
    </xdr:from>
    <xdr:to>
      <xdr:col>36</xdr:col>
      <xdr:colOff>165100</xdr:colOff>
      <xdr:row>99</xdr:row>
      <xdr:rowOff>45912</xdr:rowOff>
    </xdr:to>
    <xdr:sp macro="" textlink="">
      <xdr:nvSpPr>
        <xdr:cNvPr id="476" name="楕円 475"/>
        <xdr:cNvSpPr/>
      </xdr:nvSpPr>
      <xdr:spPr>
        <a:xfrm>
          <a:off x="6921500" y="169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37039</xdr:rowOff>
    </xdr:from>
    <xdr:ext cx="534377" cy="259045"/>
    <xdr:sp macro="" textlink="">
      <xdr:nvSpPr>
        <xdr:cNvPr id="477" name="テキスト ボックス 476"/>
        <xdr:cNvSpPr txBox="1"/>
      </xdr:nvSpPr>
      <xdr:spPr>
        <a:xfrm>
          <a:off x="6705111" y="1701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166336</xdr:rowOff>
    </xdr:from>
    <xdr:to>
      <xdr:col>85</xdr:col>
      <xdr:colOff>127000</xdr:colOff>
      <xdr:row>78</xdr:row>
      <xdr:rowOff>15306</xdr:rowOff>
    </xdr:to>
    <xdr:cxnSp macro="">
      <xdr:nvCxnSpPr>
        <xdr:cNvPr id="620" name="直線コネクタ 619"/>
        <xdr:cNvCxnSpPr/>
      </xdr:nvCxnSpPr>
      <xdr:spPr>
        <a:xfrm flipV="1">
          <a:off x="15481300" y="13367986"/>
          <a:ext cx="838200" cy="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15306</xdr:rowOff>
    </xdr:from>
    <xdr:to>
      <xdr:col>81</xdr:col>
      <xdr:colOff>50800</xdr:colOff>
      <xdr:row>78</xdr:row>
      <xdr:rowOff>34009</xdr:rowOff>
    </xdr:to>
    <xdr:cxnSp macro="">
      <xdr:nvCxnSpPr>
        <xdr:cNvPr id="623" name="直線コネクタ 622"/>
        <xdr:cNvCxnSpPr/>
      </xdr:nvCxnSpPr>
      <xdr:spPr>
        <a:xfrm flipV="1">
          <a:off x="14592300" y="13388406"/>
          <a:ext cx="889000" cy="1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34009</xdr:rowOff>
    </xdr:from>
    <xdr:to>
      <xdr:col>76</xdr:col>
      <xdr:colOff>114300</xdr:colOff>
      <xdr:row>78</xdr:row>
      <xdr:rowOff>41692</xdr:rowOff>
    </xdr:to>
    <xdr:cxnSp macro="">
      <xdr:nvCxnSpPr>
        <xdr:cNvPr id="626" name="直線コネクタ 625"/>
        <xdr:cNvCxnSpPr/>
      </xdr:nvCxnSpPr>
      <xdr:spPr>
        <a:xfrm flipV="1">
          <a:off x="13703300" y="13407109"/>
          <a:ext cx="889000" cy="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41692</xdr:rowOff>
    </xdr:from>
    <xdr:to>
      <xdr:col>71</xdr:col>
      <xdr:colOff>177800</xdr:colOff>
      <xdr:row>78</xdr:row>
      <xdr:rowOff>51163</xdr:rowOff>
    </xdr:to>
    <xdr:cxnSp macro="">
      <xdr:nvCxnSpPr>
        <xdr:cNvPr id="629" name="直線コネクタ 628"/>
        <xdr:cNvCxnSpPr/>
      </xdr:nvCxnSpPr>
      <xdr:spPr>
        <a:xfrm flipV="1">
          <a:off x="12814300" y="13414792"/>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115536</xdr:rowOff>
    </xdr:from>
    <xdr:to>
      <xdr:col>85</xdr:col>
      <xdr:colOff>177800</xdr:colOff>
      <xdr:row>78</xdr:row>
      <xdr:rowOff>45686</xdr:rowOff>
    </xdr:to>
    <xdr:sp macro="" textlink="">
      <xdr:nvSpPr>
        <xdr:cNvPr id="639" name="楕円 638"/>
        <xdr:cNvSpPr/>
      </xdr:nvSpPr>
      <xdr:spPr>
        <a:xfrm>
          <a:off x="16268700" y="133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93963</xdr:rowOff>
    </xdr:from>
    <xdr:ext cx="599010" cy="259045"/>
    <xdr:sp macro="" textlink="">
      <xdr:nvSpPr>
        <xdr:cNvPr id="640" name="公債費該当値テキスト"/>
        <xdr:cNvSpPr txBox="1"/>
      </xdr:nvSpPr>
      <xdr:spPr>
        <a:xfrm>
          <a:off x="16370300" y="1329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135956</xdr:rowOff>
    </xdr:from>
    <xdr:to>
      <xdr:col>81</xdr:col>
      <xdr:colOff>101600</xdr:colOff>
      <xdr:row>78</xdr:row>
      <xdr:rowOff>66106</xdr:rowOff>
    </xdr:to>
    <xdr:sp macro="" textlink="">
      <xdr:nvSpPr>
        <xdr:cNvPr id="641" name="楕円 640"/>
        <xdr:cNvSpPr/>
      </xdr:nvSpPr>
      <xdr:spPr>
        <a:xfrm>
          <a:off x="15430500" y="133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57233</xdr:rowOff>
    </xdr:from>
    <xdr:ext cx="599010" cy="259045"/>
    <xdr:sp macro="" textlink="">
      <xdr:nvSpPr>
        <xdr:cNvPr id="642" name="テキスト ボックス 641"/>
        <xdr:cNvSpPr txBox="1"/>
      </xdr:nvSpPr>
      <xdr:spPr>
        <a:xfrm>
          <a:off x="15181795" y="1343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154659</xdr:rowOff>
    </xdr:from>
    <xdr:to>
      <xdr:col>76</xdr:col>
      <xdr:colOff>165100</xdr:colOff>
      <xdr:row>78</xdr:row>
      <xdr:rowOff>84809</xdr:rowOff>
    </xdr:to>
    <xdr:sp macro="" textlink="">
      <xdr:nvSpPr>
        <xdr:cNvPr id="643" name="楕円 642"/>
        <xdr:cNvSpPr/>
      </xdr:nvSpPr>
      <xdr:spPr>
        <a:xfrm>
          <a:off x="14541500" y="1335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75936</xdr:rowOff>
    </xdr:from>
    <xdr:ext cx="534377" cy="259045"/>
    <xdr:sp macro="" textlink="">
      <xdr:nvSpPr>
        <xdr:cNvPr id="644" name="テキスト ボックス 643"/>
        <xdr:cNvSpPr txBox="1"/>
      </xdr:nvSpPr>
      <xdr:spPr>
        <a:xfrm>
          <a:off x="14325111" y="134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162342</xdr:rowOff>
    </xdr:from>
    <xdr:to>
      <xdr:col>72</xdr:col>
      <xdr:colOff>38100</xdr:colOff>
      <xdr:row>78</xdr:row>
      <xdr:rowOff>92492</xdr:rowOff>
    </xdr:to>
    <xdr:sp macro="" textlink="">
      <xdr:nvSpPr>
        <xdr:cNvPr id="645" name="楕円 644"/>
        <xdr:cNvSpPr/>
      </xdr:nvSpPr>
      <xdr:spPr>
        <a:xfrm>
          <a:off x="13652500" y="1336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83619</xdr:rowOff>
    </xdr:from>
    <xdr:ext cx="534377" cy="259045"/>
    <xdr:sp macro="" textlink="">
      <xdr:nvSpPr>
        <xdr:cNvPr id="646" name="テキスト ボックス 645"/>
        <xdr:cNvSpPr txBox="1"/>
      </xdr:nvSpPr>
      <xdr:spPr>
        <a:xfrm>
          <a:off x="13436111" y="1345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363</xdr:rowOff>
    </xdr:from>
    <xdr:to>
      <xdr:col>67</xdr:col>
      <xdr:colOff>101600</xdr:colOff>
      <xdr:row>78</xdr:row>
      <xdr:rowOff>101963</xdr:rowOff>
    </xdr:to>
    <xdr:sp macro="" textlink="">
      <xdr:nvSpPr>
        <xdr:cNvPr id="647" name="楕円 646"/>
        <xdr:cNvSpPr/>
      </xdr:nvSpPr>
      <xdr:spPr>
        <a:xfrm>
          <a:off x="12763500" y="133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93090</xdr:rowOff>
    </xdr:from>
    <xdr:ext cx="534377" cy="259045"/>
    <xdr:sp macro="" textlink="">
      <xdr:nvSpPr>
        <xdr:cNvPr id="648" name="テキスト ボックス 647"/>
        <xdr:cNvSpPr txBox="1"/>
      </xdr:nvSpPr>
      <xdr:spPr>
        <a:xfrm>
          <a:off x="12547111" y="1346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77208</xdr:rowOff>
    </xdr:from>
    <xdr:to>
      <xdr:col>85</xdr:col>
      <xdr:colOff>127000</xdr:colOff>
      <xdr:row>98</xdr:row>
      <xdr:rowOff>79724</xdr:rowOff>
    </xdr:to>
    <xdr:cxnSp macro="">
      <xdr:nvCxnSpPr>
        <xdr:cNvPr id="675" name="直線コネクタ 674"/>
        <xdr:cNvCxnSpPr/>
      </xdr:nvCxnSpPr>
      <xdr:spPr>
        <a:xfrm>
          <a:off x="15481300" y="16879308"/>
          <a:ext cx="838200" cy="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77208</xdr:rowOff>
    </xdr:from>
    <xdr:to>
      <xdr:col>81</xdr:col>
      <xdr:colOff>50800</xdr:colOff>
      <xdr:row>98</xdr:row>
      <xdr:rowOff>92321</xdr:rowOff>
    </xdr:to>
    <xdr:cxnSp macro="">
      <xdr:nvCxnSpPr>
        <xdr:cNvPr id="678" name="直線コネクタ 677"/>
        <xdr:cNvCxnSpPr/>
      </xdr:nvCxnSpPr>
      <xdr:spPr>
        <a:xfrm flipV="1">
          <a:off x="14592300" y="16879308"/>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92321</xdr:rowOff>
    </xdr:from>
    <xdr:to>
      <xdr:col>76</xdr:col>
      <xdr:colOff>114300</xdr:colOff>
      <xdr:row>98</xdr:row>
      <xdr:rowOff>93647</xdr:rowOff>
    </xdr:to>
    <xdr:cxnSp macro="">
      <xdr:nvCxnSpPr>
        <xdr:cNvPr id="681" name="直線コネクタ 680"/>
        <xdr:cNvCxnSpPr/>
      </xdr:nvCxnSpPr>
      <xdr:spPr>
        <a:xfrm flipV="1">
          <a:off x="13703300" y="16894421"/>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93647</xdr:rowOff>
    </xdr:from>
    <xdr:to>
      <xdr:col>71</xdr:col>
      <xdr:colOff>177800</xdr:colOff>
      <xdr:row>98</xdr:row>
      <xdr:rowOff>105873</xdr:rowOff>
    </xdr:to>
    <xdr:cxnSp macro="">
      <xdr:nvCxnSpPr>
        <xdr:cNvPr id="684" name="直線コネクタ 683"/>
        <xdr:cNvCxnSpPr/>
      </xdr:nvCxnSpPr>
      <xdr:spPr>
        <a:xfrm flipV="1">
          <a:off x="12814300" y="16895747"/>
          <a:ext cx="8890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28924</xdr:rowOff>
    </xdr:from>
    <xdr:to>
      <xdr:col>85</xdr:col>
      <xdr:colOff>177800</xdr:colOff>
      <xdr:row>98</xdr:row>
      <xdr:rowOff>130524</xdr:rowOff>
    </xdr:to>
    <xdr:sp macro="" textlink="">
      <xdr:nvSpPr>
        <xdr:cNvPr id="694" name="楕円 693"/>
        <xdr:cNvSpPr/>
      </xdr:nvSpPr>
      <xdr:spPr>
        <a:xfrm>
          <a:off x="16268700" y="1683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34377" cy="259045"/>
    <xdr:sp macro="" textlink="">
      <xdr:nvSpPr>
        <xdr:cNvPr id="695" name="積立金該当値テキスト"/>
        <xdr:cNvSpPr txBox="1"/>
      </xdr:nvSpPr>
      <xdr:spPr>
        <a:xfrm>
          <a:off x="16370300" y="167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26408</xdr:rowOff>
    </xdr:from>
    <xdr:to>
      <xdr:col>81</xdr:col>
      <xdr:colOff>101600</xdr:colOff>
      <xdr:row>98</xdr:row>
      <xdr:rowOff>128008</xdr:rowOff>
    </xdr:to>
    <xdr:sp macro="" textlink="">
      <xdr:nvSpPr>
        <xdr:cNvPr id="696" name="楕円 695"/>
        <xdr:cNvSpPr/>
      </xdr:nvSpPr>
      <xdr:spPr>
        <a:xfrm>
          <a:off x="15430500" y="1682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119135</xdr:rowOff>
    </xdr:from>
    <xdr:ext cx="534377" cy="259045"/>
    <xdr:sp macro="" textlink="">
      <xdr:nvSpPr>
        <xdr:cNvPr id="697" name="テキスト ボックス 696"/>
        <xdr:cNvSpPr txBox="1"/>
      </xdr:nvSpPr>
      <xdr:spPr>
        <a:xfrm>
          <a:off x="15214111" y="169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41521</xdr:rowOff>
    </xdr:from>
    <xdr:to>
      <xdr:col>76</xdr:col>
      <xdr:colOff>165100</xdr:colOff>
      <xdr:row>98</xdr:row>
      <xdr:rowOff>143121</xdr:rowOff>
    </xdr:to>
    <xdr:sp macro="" textlink="">
      <xdr:nvSpPr>
        <xdr:cNvPr id="698" name="楕円 697"/>
        <xdr:cNvSpPr/>
      </xdr:nvSpPr>
      <xdr:spPr>
        <a:xfrm>
          <a:off x="14541500" y="168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134248</xdr:rowOff>
    </xdr:from>
    <xdr:ext cx="534377" cy="259045"/>
    <xdr:sp macro="" textlink="">
      <xdr:nvSpPr>
        <xdr:cNvPr id="699" name="テキスト ボックス 698"/>
        <xdr:cNvSpPr txBox="1"/>
      </xdr:nvSpPr>
      <xdr:spPr>
        <a:xfrm>
          <a:off x="14325111" y="1693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42847</xdr:rowOff>
    </xdr:from>
    <xdr:to>
      <xdr:col>72</xdr:col>
      <xdr:colOff>38100</xdr:colOff>
      <xdr:row>98</xdr:row>
      <xdr:rowOff>144447</xdr:rowOff>
    </xdr:to>
    <xdr:sp macro="" textlink="">
      <xdr:nvSpPr>
        <xdr:cNvPr id="700" name="楕円 699"/>
        <xdr:cNvSpPr/>
      </xdr:nvSpPr>
      <xdr:spPr>
        <a:xfrm>
          <a:off x="13652500" y="1684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135574</xdr:rowOff>
    </xdr:from>
    <xdr:ext cx="534377" cy="259045"/>
    <xdr:sp macro="" textlink="">
      <xdr:nvSpPr>
        <xdr:cNvPr id="701" name="テキスト ボックス 700"/>
        <xdr:cNvSpPr txBox="1"/>
      </xdr:nvSpPr>
      <xdr:spPr>
        <a:xfrm>
          <a:off x="13436111" y="1693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55073</xdr:rowOff>
    </xdr:from>
    <xdr:to>
      <xdr:col>67</xdr:col>
      <xdr:colOff>101600</xdr:colOff>
      <xdr:row>98</xdr:row>
      <xdr:rowOff>156673</xdr:rowOff>
    </xdr:to>
    <xdr:sp macro="" textlink="">
      <xdr:nvSpPr>
        <xdr:cNvPr id="702" name="楕円 701"/>
        <xdr:cNvSpPr/>
      </xdr:nvSpPr>
      <xdr:spPr>
        <a:xfrm>
          <a:off x="12763500" y="1685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147800</xdr:rowOff>
    </xdr:from>
    <xdr:ext cx="534377" cy="259045"/>
    <xdr:sp macro="" textlink="">
      <xdr:nvSpPr>
        <xdr:cNvPr id="703" name="テキスト ボックス 702"/>
        <xdr:cNvSpPr txBox="1"/>
      </xdr:nvSpPr>
      <xdr:spPr>
        <a:xfrm>
          <a:off x="12547111" y="1694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144272</xdr:rowOff>
    </xdr:from>
    <xdr:to>
      <xdr:col>102</xdr:col>
      <xdr:colOff>114300</xdr:colOff>
      <xdr:row>39</xdr:row>
      <xdr:rowOff>44450</xdr:rowOff>
    </xdr:to>
    <xdr:cxnSp macro="">
      <xdr:nvCxnSpPr>
        <xdr:cNvPr id="741" name="直線コネクタ 740"/>
        <xdr:cNvCxnSpPr/>
      </xdr:nvCxnSpPr>
      <xdr:spPr>
        <a:xfrm>
          <a:off x="18656300" y="6145022"/>
          <a:ext cx="889000" cy="58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36809</xdr:rowOff>
    </xdr:from>
    <xdr:ext cx="469744" cy="259045"/>
    <xdr:sp macro="" textlink="">
      <xdr:nvSpPr>
        <xdr:cNvPr id="745" name="テキスト ボックス 744"/>
        <xdr:cNvSpPr txBox="1"/>
      </xdr:nvSpPr>
      <xdr:spPr>
        <a:xfrm>
          <a:off x="18421428" y="672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93472</xdr:rowOff>
    </xdr:from>
    <xdr:to>
      <xdr:col>98</xdr:col>
      <xdr:colOff>38100</xdr:colOff>
      <xdr:row>36</xdr:row>
      <xdr:rowOff>23622</xdr:rowOff>
    </xdr:to>
    <xdr:sp macro="" textlink="">
      <xdr:nvSpPr>
        <xdr:cNvPr id="759" name="楕円 758"/>
        <xdr:cNvSpPr/>
      </xdr:nvSpPr>
      <xdr:spPr>
        <a:xfrm>
          <a:off x="18605500" y="60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40149</xdr:rowOff>
    </xdr:from>
    <xdr:ext cx="534377" cy="259045"/>
    <xdr:sp macro="" textlink="">
      <xdr:nvSpPr>
        <xdr:cNvPr id="760" name="テキスト ボックス 759"/>
        <xdr:cNvSpPr txBox="1"/>
      </xdr:nvSpPr>
      <xdr:spPr>
        <a:xfrm>
          <a:off x="18389111" y="586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34529</xdr:rowOff>
    </xdr:from>
    <xdr:to>
      <xdr:col>116</xdr:col>
      <xdr:colOff>63500</xdr:colOff>
      <xdr:row>59</xdr:row>
      <xdr:rowOff>34742</xdr:rowOff>
    </xdr:to>
    <xdr:cxnSp macro="">
      <xdr:nvCxnSpPr>
        <xdr:cNvPr id="789" name="直線コネクタ 788"/>
        <xdr:cNvCxnSpPr/>
      </xdr:nvCxnSpPr>
      <xdr:spPr>
        <a:xfrm flipV="1">
          <a:off x="21323300" y="10150079"/>
          <a:ext cx="8382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34742</xdr:rowOff>
    </xdr:from>
    <xdr:to>
      <xdr:col>111</xdr:col>
      <xdr:colOff>177800</xdr:colOff>
      <xdr:row>59</xdr:row>
      <xdr:rowOff>34933</xdr:rowOff>
    </xdr:to>
    <xdr:cxnSp macro="">
      <xdr:nvCxnSpPr>
        <xdr:cNvPr id="792" name="直線コネクタ 791"/>
        <xdr:cNvCxnSpPr/>
      </xdr:nvCxnSpPr>
      <xdr:spPr>
        <a:xfrm flipV="1">
          <a:off x="20434300" y="1015029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34909</xdr:rowOff>
    </xdr:from>
    <xdr:to>
      <xdr:col>107</xdr:col>
      <xdr:colOff>50800</xdr:colOff>
      <xdr:row>59</xdr:row>
      <xdr:rowOff>34933</xdr:rowOff>
    </xdr:to>
    <xdr:cxnSp macro="">
      <xdr:nvCxnSpPr>
        <xdr:cNvPr id="795" name="直線コネクタ 794"/>
        <xdr:cNvCxnSpPr/>
      </xdr:nvCxnSpPr>
      <xdr:spPr>
        <a:xfrm>
          <a:off x="19545300" y="10150459"/>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34909</xdr:rowOff>
    </xdr:from>
    <xdr:to>
      <xdr:col>102</xdr:col>
      <xdr:colOff>114300</xdr:colOff>
      <xdr:row>59</xdr:row>
      <xdr:rowOff>35078</xdr:rowOff>
    </xdr:to>
    <xdr:cxnSp macro="">
      <xdr:nvCxnSpPr>
        <xdr:cNvPr id="798" name="直線コネクタ 797"/>
        <xdr:cNvCxnSpPr/>
      </xdr:nvCxnSpPr>
      <xdr:spPr>
        <a:xfrm flipV="1">
          <a:off x="18656300" y="10150459"/>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155179</xdr:rowOff>
    </xdr:from>
    <xdr:to>
      <xdr:col>116</xdr:col>
      <xdr:colOff>114300</xdr:colOff>
      <xdr:row>59</xdr:row>
      <xdr:rowOff>85329</xdr:rowOff>
    </xdr:to>
    <xdr:sp macro="" textlink="">
      <xdr:nvSpPr>
        <xdr:cNvPr id="808" name="楕円 807"/>
        <xdr:cNvSpPr/>
      </xdr:nvSpPr>
      <xdr:spPr>
        <a:xfrm>
          <a:off x="22110700" y="1009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155392</xdr:rowOff>
    </xdr:from>
    <xdr:to>
      <xdr:col>112</xdr:col>
      <xdr:colOff>38100</xdr:colOff>
      <xdr:row>59</xdr:row>
      <xdr:rowOff>85542</xdr:rowOff>
    </xdr:to>
    <xdr:sp macro="" textlink="">
      <xdr:nvSpPr>
        <xdr:cNvPr id="810" name="楕円 809"/>
        <xdr:cNvSpPr/>
      </xdr:nvSpPr>
      <xdr:spPr>
        <a:xfrm>
          <a:off x="21272500" y="100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76669</xdr:rowOff>
    </xdr:from>
    <xdr:ext cx="469744" cy="259045"/>
    <xdr:sp macro="" textlink="">
      <xdr:nvSpPr>
        <xdr:cNvPr id="811" name="テキスト ボックス 810"/>
        <xdr:cNvSpPr txBox="1"/>
      </xdr:nvSpPr>
      <xdr:spPr>
        <a:xfrm>
          <a:off x="21088428" y="1019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155583</xdr:rowOff>
    </xdr:from>
    <xdr:to>
      <xdr:col>107</xdr:col>
      <xdr:colOff>101600</xdr:colOff>
      <xdr:row>59</xdr:row>
      <xdr:rowOff>85733</xdr:rowOff>
    </xdr:to>
    <xdr:sp macro="" textlink="">
      <xdr:nvSpPr>
        <xdr:cNvPr id="812" name="楕円 811"/>
        <xdr:cNvSpPr/>
      </xdr:nvSpPr>
      <xdr:spPr>
        <a:xfrm>
          <a:off x="20383500" y="100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76860</xdr:rowOff>
    </xdr:from>
    <xdr:ext cx="469744" cy="259045"/>
    <xdr:sp macro="" textlink="">
      <xdr:nvSpPr>
        <xdr:cNvPr id="813" name="テキスト ボックス 812"/>
        <xdr:cNvSpPr txBox="1"/>
      </xdr:nvSpPr>
      <xdr:spPr>
        <a:xfrm>
          <a:off x="20199428" y="1019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155559</xdr:rowOff>
    </xdr:from>
    <xdr:to>
      <xdr:col>102</xdr:col>
      <xdr:colOff>165100</xdr:colOff>
      <xdr:row>59</xdr:row>
      <xdr:rowOff>85709</xdr:rowOff>
    </xdr:to>
    <xdr:sp macro="" textlink="">
      <xdr:nvSpPr>
        <xdr:cNvPr id="814" name="楕円 813"/>
        <xdr:cNvSpPr/>
      </xdr:nvSpPr>
      <xdr:spPr>
        <a:xfrm>
          <a:off x="19494500" y="1009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76836</xdr:rowOff>
    </xdr:from>
    <xdr:ext cx="469744" cy="259045"/>
    <xdr:sp macro="" textlink="">
      <xdr:nvSpPr>
        <xdr:cNvPr id="815" name="テキスト ボックス 814"/>
        <xdr:cNvSpPr txBox="1"/>
      </xdr:nvSpPr>
      <xdr:spPr>
        <a:xfrm>
          <a:off x="19310428" y="1019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155728</xdr:rowOff>
    </xdr:from>
    <xdr:to>
      <xdr:col>98</xdr:col>
      <xdr:colOff>38100</xdr:colOff>
      <xdr:row>59</xdr:row>
      <xdr:rowOff>85878</xdr:rowOff>
    </xdr:to>
    <xdr:sp macro="" textlink="">
      <xdr:nvSpPr>
        <xdr:cNvPr id="816" name="楕円 815"/>
        <xdr:cNvSpPr/>
      </xdr:nvSpPr>
      <xdr:spPr>
        <a:xfrm>
          <a:off x="18605500" y="1009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77005</xdr:rowOff>
    </xdr:from>
    <xdr:ext cx="469744" cy="259045"/>
    <xdr:sp macro="" textlink="">
      <xdr:nvSpPr>
        <xdr:cNvPr id="817" name="テキスト ボックス 816"/>
        <xdr:cNvSpPr txBox="1"/>
      </xdr:nvSpPr>
      <xdr:spPr>
        <a:xfrm>
          <a:off x="18421428" y="1019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19574</xdr:rowOff>
    </xdr:from>
    <xdr:to>
      <xdr:col>116</xdr:col>
      <xdr:colOff>63500</xdr:colOff>
      <xdr:row>77</xdr:row>
      <xdr:rowOff>31725</xdr:rowOff>
    </xdr:to>
    <xdr:cxnSp macro="">
      <xdr:nvCxnSpPr>
        <xdr:cNvPr id="846" name="直線コネクタ 845"/>
        <xdr:cNvCxnSpPr/>
      </xdr:nvCxnSpPr>
      <xdr:spPr>
        <a:xfrm flipV="1">
          <a:off x="21323300" y="13221224"/>
          <a:ext cx="838200" cy="1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31725</xdr:rowOff>
    </xdr:from>
    <xdr:to>
      <xdr:col>111</xdr:col>
      <xdr:colOff>177800</xdr:colOff>
      <xdr:row>77</xdr:row>
      <xdr:rowOff>44503</xdr:rowOff>
    </xdr:to>
    <xdr:cxnSp macro="">
      <xdr:nvCxnSpPr>
        <xdr:cNvPr id="849" name="直線コネクタ 848"/>
        <xdr:cNvCxnSpPr/>
      </xdr:nvCxnSpPr>
      <xdr:spPr>
        <a:xfrm flipV="1">
          <a:off x="20434300" y="13233375"/>
          <a:ext cx="889000" cy="1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44503</xdr:rowOff>
    </xdr:from>
    <xdr:to>
      <xdr:col>107</xdr:col>
      <xdr:colOff>50800</xdr:colOff>
      <xdr:row>77</xdr:row>
      <xdr:rowOff>72348</xdr:rowOff>
    </xdr:to>
    <xdr:cxnSp macro="">
      <xdr:nvCxnSpPr>
        <xdr:cNvPr id="852" name="直線コネクタ 851"/>
        <xdr:cNvCxnSpPr/>
      </xdr:nvCxnSpPr>
      <xdr:spPr>
        <a:xfrm flipV="1">
          <a:off x="19545300" y="13246153"/>
          <a:ext cx="889000" cy="2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62444</xdr:rowOff>
    </xdr:from>
    <xdr:to>
      <xdr:col>102</xdr:col>
      <xdr:colOff>114300</xdr:colOff>
      <xdr:row>77</xdr:row>
      <xdr:rowOff>72348</xdr:rowOff>
    </xdr:to>
    <xdr:cxnSp macro="">
      <xdr:nvCxnSpPr>
        <xdr:cNvPr id="855" name="直線コネクタ 854"/>
        <xdr:cNvCxnSpPr/>
      </xdr:nvCxnSpPr>
      <xdr:spPr>
        <a:xfrm>
          <a:off x="18656300" y="13264094"/>
          <a:ext cx="889000" cy="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140224</xdr:rowOff>
    </xdr:from>
    <xdr:to>
      <xdr:col>116</xdr:col>
      <xdr:colOff>114300</xdr:colOff>
      <xdr:row>77</xdr:row>
      <xdr:rowOff>70374</xdr:rowOff>
    </xdr:to>
    <xdr:sp macro="" textlink="">
      <xdr:nvSpPr>
        <xdr:cNvPr id="865" name="楕円 864"/>
        <xdr:cNvSpPr/>
      </xdr:nvSpPr>
      <xdr:spPr>
        <a:xfrm>
          <a:off x="22110700" y="1317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118651</xdr:rowOff>
    </xdr:from>
    <xdr:ext cx="534377" cy="259045"/>
    <xdr:sp macro="" textlink="">
      <xdr:nvSpPr>
        <xdr:cNvPr id="866" name="繰出金該当値テキスト"/>
        <xdr:cNvSpPr txBox="1"/>
      </xdr:nvSpPr>
      <xdr:spPr>
        <a:xfrm>
          <a:off x="22212300" y="1314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152375</xdr:rowOff>
    </xdr:from>
    <xdr:to>
      <xdr:col>112</xdr:col>
      <xdr:colOff>38100</xdr:colOff>
      <xdr:row>77</xdr:row>
      <xdr:rowOff>82525</xdr:rowOff>
    </xdr:to>
    <xdr:sp macro="" textlink="">
      <xdr:nvSpPr>
        <xdr:cNvPr id="867" name="楕円 866"/>
        <xdr:cNvSpPr/>
      </xdr:nvSpPr>
      <xdr:spPr>
        <a:xfrm>
          <a:off x="21272500" y="1318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73652</xdr:rowOff>
    </xdr:from>
    <xdr:ext cx="534377" cy="259045"/>
    <xdr:sp macro="" textlink="">
      <xdr:nvSpPr>
        <xdr:cNvPr id="868" name="テキスト ボックス 867"/>
        <xdr:cNvSpPr txBox="1"/>
      </xdr:nvSpPr>
      <xdr:spPr>
        <a:xfrm>
          <a:off x="21056111" y="1327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165153</xdr:rowOff>
    </xdr:from>
    <xdr:to>
      <xdr:col>107</xdr:col>
      <xdr:colOff>101600</xdr:colOff>
      <xdr:row>77</xdr:row>
      <xdr:rowOff>95303</xdr:rowOff>
    </xdr:to>
    <xdr:sp macro="" textlink="">
      <xdr:nvSpPr>
        <xdr:cNvPr id="869" name="楕円 868"/>
        <xdr:cNvSpPr/>
      </xdr:nvSpPr>
      <xdr:spPr>
        <a:xfrm>
          <a:off x="20383500" y="1319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86430</xdr:rowOff>
    </xdr:from>
    <xdr:ext cx="534377" cy="259045"/>
    <xdr:sp macro="" textlink="">
      <xdr:nvSpPr>
        <xdr:cNvPr id="870" name="テキスト ボックス 869"/>
        <xdr:cNvSpPr txBox="1"/>
      </xdr:nvSpPr>
      <xdr:spPr>
        <a:xfrm>
          <a:off x="20167111" y="132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21548</xdr:rowOff>
    </xdr:from>
    <xdr:to>
      <xdr:col>102</xdr:col>
      <xdr:colOff>165100</xdr:colOff>
      <xdr:row>77</xdr:row>
      <xdr:rowOff>123148</xdr:rowOff>
    </xdr:to>
    <xdr:sp macro="" textlink="">
      <xdr:nvSpPr>
        <xdr:cNvPr id="871" name="楕円 870"/>
        <xdr:cNvSpPr/>
      </xdr:nvSpPr>
      <xdr:spPr>
        <a:xfrm>
          <a:off x="19494500" y="132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114275</xdr:rowOff>
    </xdr:from>
    <xdr:ext cx="534377" cy="259045"/>
    <xdr:sp macro="" textlink="">
      <xdr:nvSpPr>
        <xdr:cNvPr id="872" name="テキスト ボックス 871"/>
        <xdr:cNvSpPr txBox="1"/>
      </xdr:nvSpPr>
      <xdr:spPr>
        <a:xfrm>
          <a:off x="19278111" y="133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11644</xdr:rowOff>
    </xdr:from>
    <xdr:to>
      <xdr:col>98</xdr:col>
      <xdr:colOff>38100</xdr:colOff>
      <xdr:row>77</xdr:row>
      <xdr:rowOff>113244</xdr:rowOff>
    </xdr:to>
    <xdr:sp macro="" textlink="">
      <xdr:nvSpPr>
        <xdr:cNvPr id="873" name="楕円 872"/>
        <xdr:cNvSpPr/>
      </xdr:nvSpPr>
      <xdr:spPr>
        <a:xfrm>
          <a:off x="18605500" y="1321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104371</xdr:rowOff>
    </xdr:from>
    <xdr:ext cx="534377" cy="259045"/>
    <xdr:sp macro="" textlink="">
      <xdr:nvSpPr>
        <xdr:cNvPr id="874" name="テキスト ボックス 873"/>
        <xdr:cNvSpPr txBox="1"/>
      </xdr:nvSpPr>
      <xdr:spPr>
        <a:xfrm>
          <a:off x="18389111" y="1330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925,553</a:t>
          </a:r>
          <a:r>
            <a:rPr kumimoji="1" lang="ja-JP" altLang="ja-JP" sz="1100" b="0" i="0" baseline="0">
              <a:solidFill>
                <a:schemeClr val="dk1"/>
              </a:solidFill>
              <a:effectLst/>
              <a:latin typeface="+mn-lt"/>
              <a:ea typeface="+mn-ea"/>
              <a:cs typeface="+mn-cs"/>
            </a:rPr>
            <a:t>円となっている。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・主な構成項目である人件費は、住民一人当たり</a:t>
          </a:r>
          <a:r>
            <a:rPr kumimoji="1" lang="en-US" altLang="ja-JP" sz="1100" b="0" i="0" baseline="0">
              <a:solidFill>
                <a:schemeClr val="dk1"/>
              </a:solidFill>
              <a:effectLst/>
              <a:latin typeface="+mn-lt"/>
              <a:ea typeface="+mn-ea"/>
              <a:cs typeface="+mn-cs"/>
            </a:rPr>
            <a:t>204,251</a:t>
          </a:r>
          <a:r>
            <a:rPr kumimoji="1" lang="ja-JP" altLang="ja-JP" sz="1100" b="0" i="0" baseline="0">
              <a:solidFill>
                <a:schemeClr val="dk1"/>
              </a:solidFill>
              <a:effectLst/>
              <a:latin typeface="+mn-lt"/>
              <a:ea typeface="+mn-ea"/>
              <a:cs typeface="+mn-cs"/>
            </a:rPr>
            <a:t>円となっており、前年度比で</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％の増となっている。これは、</a:t>
          </a:r>
          <a:r>
            <a:rPr kumimoji="1" lang="ja-JP" altLang="en-US" sz="1100" b="0" i="0" baseline="0">
              <a:solidFill>
                <a:schemeClr val="dk1"/>
              </a:solidFill>
              <a:effectLst/>
              <a:latin typeface="+mn-lt"/>
              <a:ea typeface="+mn-ea"/>
              <a:cs typeface="+mn-cs"/>
            </a:rPr>
            <a:t>会計年度任用職員等</a:t>
          </a:r>
          <a:r>
            <a:rPr kumimoji="1" lang="ja-JP" altLang="ja-JP" sz="1100" b="0" i="0" baseline="0">
              <a:solidFill>
                <a:schemeClr val="dk1"/>
              </a:solidFill>
              <a:effectLst/>
              <a:latin typeface="+mn-lt"/>
              <a:ea typeface="+mn-ea"/>
              <a:cs typeface="+mn-cs"/>
            </a:rPr>
            <a:t>に伴う任期の定めのない常勤職員の給料及びその他の手当の増によるものである。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・扶助費は、住民一人当たり</a:t>
          </a:r>
          <a:r>
            <a:rPr kumimoji="1" lang="en-US" altLang="ja-JP" sz="1100" b="0" i="0" baseline="0">
              <a:solidFill>
                <a:schemeClr val="dk1"/>
              </a:solidFill>
              <a:effectLst/>
              <a:latin typeface="+mn-lt"/>
              <a:ea typeface="+mn-ea"/>
              <a:cs typeface="+mn-cs"/>
            </a:rPr>
            <a:t>63,542</a:t>
          </a:r>
          <a:r>
            <a:rPr kumimoji="1" lang="ja-JP" altLang="ja-JP" sz="1100" b="0" i="0" baseline="0">
              <a:solidFill>
                <a:schemeClr val="dk1"/>
              </a:solidFill>
              <a:effectLst/>
              <a:latin typeface="+mn-lt"/>
              <a:ea typeface="+mn-ea"/>
              <a:cs typeface="+mn-cs"/>
            </a:rPr>
            <a:t>円となっており、前年度比で</a:t>
          </a:r>
          <a:r>
            <a:rPr kumimoji="1" lang="en-US" altLang="ja-JP" sz="1100" b="0" i="0" baseline="0">
              <a:solidFill>
                <a:schemeClr val="dk1"/>
              </a:solidFill>
              <a:effectLst/>
              <a:latin typeface="+mn-lt"/>
              <a:ea typeface="+mn-ea"/>
              <a:cs typeface="+mn-cs"/>
            </a:rPr>
            <a:t>16.2</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となっている。これは、子育て世帯への臨時特別給付金、子育て世帯等臨時特別給付金（住民税非課税世帯等分）</a:t>
          </a:r>
          <a:r>
            <a:rPr kumimoji="1" lang="ja-JP" altLang="en-US" sz="1100" b="0" i="0" baseline="0">
              <a:solidFill>
                <a:schemeClr val="dk1"/>
              </a:solidFill>
              <a:effectLst/>
              <a:latin typeface="+mn-lt"/>
              <a:ea typeface="+mn-ea"/>
              <a:cs typeface="+mn-cs"/>
            </a:rPr>
            <a:t>等の減</a:t>
          </a:r>
          <a:r>
            <a:rPr kumimoji="1" lang="ja-JP" altLang="ja-JP" sz="1100" b="0" i="0" baseline="0">
              <a:solidFill>
                <a:schemeClr val="dk1"/>
              </a:solidFill>
              <a:effectLst/>
              <a:latin typeface="+mn-lt"/>
              <a:ea typeface="+mn-ea"/>
              <a:cs typeface="+mn-cs"/>
            </a:rPr>
            <a:t>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・補助費等は、住民一人当たり</a:t>
          </a:r>
          <a:r>
            <a:rPr kumimoji="1" lang="en-US" altLang="ja-JP" sz="1100" b="0" i="0" baseline="0">
              <a:solidFill>
                <a:schemeClr val="dk1"/>
              </a:solidFill>
              <a:effectLst/>
              <a:latin typeface="+mn-lt"/>
              <a:ea typeface="+mn-ea"/>
              <a:cs typeface="+mn-cs"/>
            </a:rPr>
            <a:t>177,719</a:t>
          </a:r>
          <a:r>
            <a:rPr kumimoji="1" lang="ja-JP" altLang="ja-JP" sz="1100" b="0" i="0" baseline="0">
              <a:solidFill>
                <a:schemeClr val="dk1"/>
              </a:solidFill>
              <a:effectLst/>
              <a:latin typeface="+mn-lt"/>
              <a:ea typeface="+mn-ea"/>
              <a:cs typeface="+mn-cs"/>
            </a:rPr>
            <a:t>円となっており、前年度比で</a:t>
          </a:r>
          <a:r>
            <a:rPr kumimoji="1" lang="en-US" altLang="ja-JP" sz="1100" b="0" i="0" baseline="0">
              <a:solidFill>
                <a:schemeClr val="dk1"/>
              </a:solidFill>
              <a:effectLst/>
              <a:latin typeface="+mn-lt"/>
              <a:ea typeface="+mn-ea"/>
              <a:cs typeface="+mn-cs"/>
            </a:rPr>
            <a:t>13.3</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となっている。これは、</a:t>
          </a:r>
          <a:r>
            <a:rPr kumimoji="1" lang="ja-JP" altLang="en-US" sz="1100" b="0" i="0" baseline="0">
              <a:solidFill>
                <a:schemeClr val="dk1"/>
              </a:solidFill>
              <a:effectLst/>
              <a:latin typeface="+mn-lt"/>
              <a:ea typeface="+mn-ea"/>
              <a:cs typeface="+mn-cs"/>
            </a:rPr>
            <a:t>会津若松地方広域市町村圏整備組合負担金、</a:t>
          </a:r>
          <a:r>
            <a:rPr kumimoji="1" lang="ja-JP" altLang="ja-JP" sz="1100" b="0" i="0" baseline="0">
              <a:solidFill>
                <a:schemeClr val="dk1"/>
              </a:solidFill>
              <a:effectLst/>
              <a:latin typeface="+mn-lt"/>
              <a:ea typeface="+mn-ea"/>
              <a:cs typeface="+mn-cs"/>
            </a:rPr>
            <a:t>中小</a:t>
          </a:r>
          <a:r>
            <a:rPr kumimoji="1" lang="ja-JP" altLang="en-US" sz="1100" b="0" i="0" baseline="0">
              <a:solidFill>
                <a:schemeClr val="dk1"/>
              </a:solidFill>
              <a:effectLst/>
              <a:latin typeface="+mn-lt"/>
              <a:ea typeface="+mn-ea"/>
              <a:cs typeface="+mn-cs"/>
            </a:rPr>
            <a:t>農家経営継続支援事業補助金、新規就農者育成総合対策事業補助金等</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・普通建設事業費は、住民一人当たり</a:t>
          </a:r>
          <a:r>
            <a:rPr kumimoji="1" lang="en-US" altLang="ja-JP" sz="1100" b="0" i="0" baseline="0">
              <a:solidFill>
                <a:schemeClr val="dk1"/>
              </a:solidFill>
              <a:effectLst/>
              <a:latin typeface="+mn-lt"/>
              <a:ea typeface="+mn-ea"/>
              <a:cs typeface="+mn-cs"/>
            </a:rPr>
            <a:t>17,223</a:t>
          </a:r>
          <a:r>
            <a:rPr kumimoji="1" lang="ja-JP" altLang="ja-JP" sz="1100" b="0" i="0" baseline="0">
              <a:solidFill>
                <a:schemeClr val="dk1"/>
              </a:solidFill>
              <a:effectLst/>
              <a:latin typeface="+mn-lt"/>
              <a:ea typeface="+mn-ea"/>
              <a:cs typeface="+mn-cs"/>
            </a:rPr>
            <a:t>円となっている。これは、</a:t>
          </a:r>
          <a:r>
            <a:rPr kumimoji="1" lang="ja-JP" altLang="en-US" sz="1100" b="0" i="0" baseline="0">
              <a:solidFill>
                <a:schemeClr val="dk1"/>
              </a:solidFill>
              <a:effectLst/>
              <a:latin typeface="+mn-lt"/>
              <a:ea typeface="+mn-ea"/>
              <a:cs typeface="+mn-cs"/>
            </a:rPr>
            <a:t>坂下厚生総合病院新築移転事業負担金、野球場防球ネット設置</a:t>
          </a:r>
          <a:r>
            <a:rPr kumimoji="1" lang="ja-JP" altLang="ja-JP" sz="1100" b="0" i="0" baseline="0">
              <a:solidFill>
                <a:schemeClr val="dk1"/>
              </a:solidFill>
              <a:effectLst/>
              <a:latin typeface="+mn-lt"/>
              <a:ea typeface="+mn-ea"/>
              <a:cs typeface="+mn-cs"/>
            </a:rPr>
            <a:t>事業の完了によるものであり、前年度決算と比較すると</a:t>
          </a:r>
          <a:r>
            <a:rPr kumimoji="1" lang="en-US" altLang="ja-JP" sz="1100" b="0" i="0" baseline="0">
              <a:solidFill>
                <a:schemeClr val="dk1"/>
              </a:solidFill>
              <a:effectLst/>
              <a:latin typeface="+mn-lt"/>
              <a:ea typeface="+mn-ea"/>
              <a:cs typeface="+mn-cs"/>
            </a:rPr>
            <a:t>59.6</a:t>
          </a:r>
          <a:r>
            <a:rPr kumimoji="1" lang="ja-JP" altLang="ja-JP" sz="1100" b="0" i="0" baseline="0">
              <a:solidFill>
                <a:schemeClr val="dk1"/>
              </a:solidFill>
              <a:effectLst/>
              <a:latin typeface="+mn-lt"/>
              <a:ea typeface="+mn-ea"/>
              <a:cs typeface="+mn-cs"/>
            </a:rPr>
            <a:t>％の減となっている。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・積立金は、住民一人当たり</a:t>
          </a:r>
          <a:r>
            <a:rPr kumimoji="1" lang="en-US" altLang="ja-JP" sz="1100" b="0" i="0" baseline="0">
              <a:solidFill>
                <a:schemeClr val="dk1"/>
              </a:solidFill>
              <a:effectLst/>
              <a:latin typeface="+mn-lt"/>
              <a:ea typeface="+mn-ea"/>
              <a:cs typeface="+mn-cs"/>
            </a:rPr>
            <a:t>65,591</a:t>
          </a:r>
          <a:r>
            <a:rPr kumimoji="1" lang="ja-JP" altLang="ja-JP" sz="1100" b="0" i="0" baseline="0">
              <a:solidFill>
                <a:schemeClr val="dk1"/>
              </a:solidFill>
              <a:effectLst/>
              <a:latin typeface="+mn-lt"/>
              <a:ea typeface="+mn-ea"/>
              <a:cs typeface="+mn-cs"/>
            </a:rPr>
            <a:t>円となっており、前年度比で</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となっている。これは</a:t>
          </a:r>
          <a:r>
            <a:rPr kumimoji="1" lang="ja-JP" altLang="en-US" sz="1100" b="0" i="0" baseline="0">
              <a:solidFill>
                <a:schemeClr val="dk1"/>
              </a:solidFill>
              <a:effectLst/>
              <a:latin typeface="+mn-lt"/>
              <a:ea typeface="+mn-ea"/>
              <a:cs typeface="+mn-cs"/>
            </a:rPr>
            <a:t>財政調整</a:t>
          </a:r>
          <a:r>
            <a:rPr kumimoji="1" lang="ja-JP" altLang="ja-JP" sz="1100" b="0" i="0" baseline="0">
              <a:solidFill>
                <a:schemeClr val="dk1"/>
              </a:solidFill>
              <a:effectLst/>
              <a:latin typeface="+mn-lt"/>
              <a:ea typeface="+mn-ea"/>
              <a:cs typeface="+mn-cs"/>
            </a:rPr>
            <a:t>基金</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公共施設等整備基金</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元金積立金</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増加したこと</a:t>
          </a:r>
          <a:r>
            <a:rPr kumimoji="1" lang="ja-JP" altLang="en-US" sz="1100" b="0" i="0" baseline="0">
              <a:solidFill>
                <a:schemeClr val="dk1"/>
              </a:solidFill>
              <a:effectLst/>
              <a:latin typeface="+mn-lt"/>
              <a:ea typeface="+mn-ea"/>
              <a:cs typeface="+mn-cs"/>
            </a:rPr>
            <a:t>によるもので</a:t>
          </a:r>
          <a:r>
            <a:rPr kumimoji="1" lang="ja-JP" altLang="ja-JP" sz="1100" b="0" i="0" baseline="0">
              <a:solidFill>
                <a:schemeClr val="dk1"/>
              </a:solidFill>
              <a:effectLst/>
              <a:latin typeface="+mn-lt"/>
              <a:ea typeface="+mn-ea"/>
              <a:cs typeface="+mn-cs"/>
            </a:rPr>
            <a:t>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3,073
3,065
16.37
2,954,653
2,844,225
92,871
1,839,948
2,793,502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99200</xdr:rowOff>
    </xdr:from>
    <xdr:to>
      <xdr:col>24</xdr:col>
      <xdr:colOff>63500</xdr:colOff>
      <xdr:row>37</xdr:row>
      <xdr:rowOff>102343</xdr:rowOff>
    </xdr:to>
    <xdr:cxnSp macro="">
      <xdr:nvCxnSpPr>
        <xdr:cNvPr id="60" name="直線コネクタ 59"/>
        <xdr:cNvCxnSpPr/>
      </xdr:nvCxnSpPr>
      <xdr:spPr>
        <a:xfrm flipV="1">
          <a:off x="3797300" y="6442850"/>
          <a:ext cx="8382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89865</xdr:rowOff>
    </xdr:from>
    <xdr:to>
      <xdr:col>19</xdr:col>
      <xdr:colOff>177800</xdr:colOff>
      <xdr:row>37</xdr:row>
      <xdr:rowOff>102343</xdr:rowOff>
    </xdr:to>
    <xdr:cxnSp macro="">
      <xdr:nvCxnSpPr>
        <xdr:cNvPr id="63" name="直線コネクタ 62"/>
        <xdr:cNvCxnSpPr/>
      </xdr:nvCxnSpPr>
      <xdr:spPr>
        <a:xfrm>
          <a:off x="2908300" y="6433515"/>
          <a:ext cx="8890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77311</xdr:rowOff>
    </xdr:from>
    <xdr:to>
      <xdr:col>15</xdr:col>
      <xdr:colOff>50800</xdr:colOff>
      <xdr:row>37</xdr:row>
      <xdr:rowOff>89865</xdr:rowOff>
    </xdr:to>
    <xdr:cxnSp macro="">
      <xdr:nvCxnSpPr>
        <xdr:cNvPr id="66" name="直線コネクタ 65"/>
        <xdr:cNvCxnSpPr/>
      </xdr:nvCxnSpPr>
      <xdr:spPr>
        <a:xfrm>
          <a:off x="2019300" y="6420961"/>
          <a:ext cx="8890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77311</xdr:rowOff>
    </xdr:from>
    <xdr:to>
      <xdr:col>10</xdr:col>
      <xdr:colOff>114300</xdr:colOff>
      <xdr:row>37</xdr:row>
      <xdr:rowOff>81902</xdr:rowOff>
    </xdr:to>
    <xdr:cxnSp macro="">
      <xdr:nvCxnSpPr>
        <xdr:cNvPr id="69" name="直線コネクタ 68"/>
        <xdr:cNvCxnSpPr/>
      </xdr:nvCxnSpPr>
      <xdr:spPr>
        <a:xfrm flipV="1">
          <a:off x="1130300" y="6420961"/>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48400</xdr:rowOff>
    </xdr:from>
    <xdr:to>
      <xdr:col>24</xdr:col>
      <xdr:colOff>114300</xdr:colOff>
      <xdr:row>37</xdr:row>
      <xdr:rowOff>150000</xdr:rowOff>
    </xdr:to>
    <xdr:sp macro="" textlink="">
      <xdr:nvSpPr>
        <xdr:cNvPr id="79" name="楕円 78"/>
        <xdr:cNvSpPr/>
      </xdr:nvSpPr>
      <xdr:spPr>
        <a:xfrm>
          <a:off x="4584700" y="63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143394</xdr:rowOff>
    </xdr:from>
    <xdr:ext cx="534377" cy="259045"/>
    <xdr:sp macro="" textlink="">
      <xdr:nvSpPr>
        <xdr:cNvPr id="80" name="議会費該当値テキスト"/>
        <xdr:cNvSpPr txBox="1"/>
      </xdr:nvSpPr>
      <xdr:spPr>
        <a:xfrm>
          <a:off x="4686300" y="631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51543</xdr:rowOff>
    </xdr:from>
    <xdr:to>
      <xdr:col>20</xdr:col>
      <xdr:colOff>38100</xdr:colOff>
      <xdr:row>37</xdr:row>
      <xdr:rowOff>153143</xdr:rowOff>
    </xdr:to>
    <xdr:sp macro="" textlink="">
      <xdr:nvSpPr>
        <xdr:cNvPr id="81" name="楕円 80"/>
        <xdr:cNvSpPr/>
      </xdr:nvSpPr>
      <xdr:spPr>
        <a:xfrm>
          <a:off x="3746500" y="639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144270</xdr:rowOff>
    </xdr:from>
    <xdr:ext cx="534377" cy="259045"/>
    <xdr:sp macro="" textlink="">
      <xdr:nvSpPr>
        <xdr:cNvPr id="82" name="テキスト ボックス 81"/>
        <xdr:cNvSpPr txBox="1"/>
      </xdr:nvSpPr>
      <xdr:spPr>
        <a:xfrm>
          <a:off x="3530111" y="648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39065</xdr:rowOff>
    </xdr:from>
    <xdr:to>
      <xdr:col>15</xdr:col>
      <xdr:colOff>101600</xdr:colOff>
      <xdr:row>37</xdr:row>
      <xdr:rowOff>140665</xdr:rowOff>
    </xdr:to>
    <xdr:sp macro="" textlink="">
      <xdr:nvSpPr>
        <xdr:cNvPr id="83" name="楕円 82"/>
        <xdr:cNvSpPr/>
      </xdr:nvSpPr>
      <xdr:spPr>
        <a:xfrm>
          <a:off x="2857500" y="63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131792</xdr:rowOff>
    </xdr:from>
    <xdr:ext cx="534377" cy="259045"/>
    <xdr:sp macro="" textlink="">
      <xdr:nvSpPr>
        <xdr:cNvPr id="84" name="テキスト ボックス 83"/>
        <xdr:cNvSpPr txBox="1"/>
      </xdr:nvSpPr>
      <xdr:spPr>
        <a:xfrm>
          <a:off x="2641111" y="647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26511</xdr:rowOff>
    </xdr:from>
    <xdr:to>
      <xdr:col>10</xdr:col>
      <xdr:colOff>165100</xdr:colOff>
      <xdr:row>37</xdr:row>
      <xdr:rowOff>128111</xdr:rowOff>
    </xdr:to>
    <xdr:sp macro="" textlink="">
      <xdr:nvSpPr>
        <xdr:cNvPr id="85" name="楕円 84"/>
        <xdr:cNvSpPr/>
      </xdr:nvSpPr>
      <xdr:spPr>
        <a:xfrm>
          <a:off x="1968500" y="637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119238</xdr:rowOff>
    </xdr:from>
    <xdr:ext cx="534377" cy="259045"/>
    <xdr:sp macro="" textlink="">
      <xdr:nvSpPr>
        <xdr:cNvPr id="86" name="テキスト ボックス 85"/>
        <xdr:cNvSpPr txBox="1"/>
      </xdr:nvSpPr>
      <xdr:spPr>
        <a:xfrm>
          <a:off x="1752111" y="646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31102</xdr:rowOff>
    </xdr:from>
    <xdr:to>
      <xdr:col>6</xdr:col>
      <xdr:colOff>38100</xdr:colOff>
      <xdr:row>37</xdr:row>
      <xdr:rowOff>132702</xdr:rowOff>
    </xdr:to>
    <xdr:sp macro="" textlink="">
      <xdr:nvSpPr>
        <xdr:cNvPr id="87" name="楕円 86"/>
        <xdr:cNvSpPr/>
      </xdr:nvSpPr>
      <xdr:spPr>
        <a:xfrm>
          <a:off x="1079500" y="637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123829</xdr:rowOff>
    </xdr:from>
    <xdr:ext cx="534377" cy="259045"/>
    <xdr:sp macro="" textlink="">
      <xdr:nvSpPr>
        <xdr:cNvPr id="88" name="テキスト ボックス 87"/>
        <xdr:cNvSpPr txBox="1"/>
      </xdr:nvSpPr>
      <xdr:spPr>
        <a:xfrm>
          <a:off x="863111" y="646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59822</xdr:rowOff>
    </xdr:from>
    <xdr:to>
      <xdr:col>24</xdr:col>
      <xdr:colOff>63500</xdr:colOff>
      <xdr:row>58</xdr:row>
      <xdr:rowOff>64758</xdr:rowOff>
    </xdr:to>
    <xdr:cxnSp macro="">
      <xdr:nvCxnSpPr>
        <xdr:cNvPr id="117" name="直線コネクタ 116"/>
        <xdr:cNvCxnSpPr/>
      </xdr:nvCxnSpPr>
      <xdr:spPr>
        <a:xfrm flipV="1">
          <a:off x="3797300" y="10003922"/>
          <a:ext cx="838200" cy="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4139</xdr:rowOff>
    </xdr:from>
    <xdr:to>
      <xdr:col>19</xdr:col>
      <xdr:colOff>177800</xdr:colOff>
      <xdr:row>58</xdr:row>
      <xdr:rowOff>64758</xdr:rowOff>
    </xdr:to>
    <xdr:cxnSp macro="">
      <xdr:nvCxnSpPr>
        <xdr:cNvPr id="120" name="直線コネクタ 119"/>
        <xdr:cNvCxnSpPr/>
      </xdr:nvCxnSpPr>
      <xdr:spPr>
        <a:xfrm>
          <a:off x="2908300" y="9948239"/>
          <a:ext cx="889000" cy="6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4139</xdr:rowOff>
    </xdr:from>
    <xdr:to>
      <xdr:col>15</xdr:col>
      <xdr:colOff>50800</xdr:colOff>
      <xdr:row>58</xdr:row>
      <xdr:rowOff>71356</xdr:rowOff>
    </xdr:to>
    <xdr:cxnSp macro="">
      <xdr:nvCxnSpPr>
        <xdr:cNvPr id="123" name="直線コネクタ 122"/>
        <xdr:cNvCxnSpPr/>
      </xdr:nvCxnSpPr>
      <xdr:spPr>
        <a:xfrm flipV="1">
          <a:off x="2019300" y="9948239"/>
          <a:ext cx="889000" cy="6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50588</xdr:rowOff>
    </xdr:from>
    <xdr:to>
      <xdr:col>10</xdr:col>
      <xdr:colOff>114300</xdr:colOff>
      <xdr:row>58</xdr:row>
      <xdr:rowOff>71356</xdr:rowOff>
    </xdr:to>
    <xdr:cxnSp macro="">
      <xdr:nvCxnSpPr>
        <xdr:cNvPr id="126" name="直線コネクタ 125"/>
        <xdr:cNvCxnSpPr/>
      </xdr:nvCxnSpPr>
      <xdr:spPr>
        <a:xfrm>
          <a:off x="1130300" y="9994688"/>
          <a:ext cx="889000" cy="2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9022</xdr:rowOff>
    </xdr:from>
    <xdr:to>
      <xdr:col>24</xdr:col>
      <xdr:colOff>114300</xdr:colOff>
      <xdr:row>58</xdr:row>
      <xdr:rowOff>110622</xdr:rowOff>
    </xdr:to>
    <xdr:sp macro="" textlink="">
      <xdr:nvSpPr>
        <xdr:cNvPr id="136" name="楕円 135"/>
        <xdr:cNvSpPr/>
      </xdr:nvSpPr>
      <xdr:spPr>
        <a:xfrm>
          <a:off x="4584700" y="995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95399</xdr:rowOff>
    </xdr:from>
    <xdr:ext cx="599010" cy="259045"/>
    <xdr:sp macro="" textlink="">
      <xdr:nvSpPr>
        <xdr:cNvPr id="137" name="総務費該当値テキスト"/>
        <xdr:cNvSpPr txBox="1"/>
      </xdr:nvSpPr>
      <xdr:spPr>
        <a:xfrm>
          <a:off x="4686300" y="986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13958</xdr:rowOff>
    </xdr:from>
    <xdr:to>
      <xdr:col>20</xdr:col>
      <xdr:colOff>38100</xdr:colOff>
      <xdr:row>58</xdr:row>
      <xdr:rowOff>115558</xdr:rowOff>
    </xdr:to>
    <xdr:sp macro="" textlink="">
      <xdr:nvSpPr>
        <xdr:cNvPr id="138" name="楕円 137"/>
        <xdr:cNvSpPr/>
      </xdr:nvSpPr>
      <xdr:spPr>
        <a:xfrm>
          <a:off x="3746500" y="995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106685</xdr:rowOff>
    </xdr:from>
    <xdr:ext cx="599010" cy="259045"/>
    <xdr:sp macro="" textlink="">
      <xdr:nvSpPr>
        <xdr:cNvPr id="139" name="テキスト ボックス 138"/>
        <xdr:cNvSpPr txBox="1"/>
      </xdr:nvSpPr>
      <xdr:spPr>
        <a:xfrm>
          <a:off x="3497795" y="1005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124789</xdr:rowOff>
    </xdr:from>
    <xdr:to>
      <xdr:col>15</xdr:col>
      <xdr:colOff>101600</xdr:colOff>
      <xdr:row>58</xdr:row>
      <xdr:rowOff>54939</xdr:rowOff>
    </xdr:to>
    <xdr:sp macro="" textlink="">
      <xdr:nvSpPr>
        <xdr:cNvPr id="140" name="楕円 139"/>
        <xdr:cNvSpPr/>
      </xdr:nvSpPr>
      <xdr:spPr>
        <a:xfrm>
          <a:off x="2857500" y="989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46066</xdr:rowOff>
    </xdr:from>
    <xdr:ext cx="599010" cy="259045"/>
    <xdr:sp macro="" textlink="">
      <xdr:nvSpPr>
        <xdr:cNvPr id="141" name="テキスト ボックス 140"/>
        <xdr:cNvSpPr txBox="1"/>
      </xdr:nvSpPr>
      <xdr:spPr>
        <a:xfrm>
          <a:off x="2608795" y="999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20556</xdr:rowOff>
    </xdr:from>
    <xdr:to>
      <xdr:col>10</xdr:col>
      <xdr:colOff>165100</xdr:colOff>
      <xdr:row>58</xdr:row>
      <xdr:rowOff>122156</xdr:rowOff>
    </xdr:to>
    <xdr:sp macro="" textlink="">
      <xdr:nvSpPr>
        <xdr:cNvPr id="142" name="楕円 141"/>
        <xdr:cNvSpPr/>
      </xdr:nvSpPr>
      <xdr:spPr>
        <a:xfrm>
          <a:off x="1968500" y="996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113283</xdr:rowOff>
    </xdr:from>
    <xdr:ext cx="599010" cy="259045"/>
    <xdr:sp macro="" textlink="">
      <xdr:nvSpPr>
        <xdr:cNvPr id="143" name="テキスト ボックス 142"/>
        <xdr:cNvSpPr txBox="1"/>
      </xdr:nvSpPr>
      <xdr:spPr>
        <a:xfrm>
          <a:off x="1719795" y="1005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171238</xdr:rowOff>
    </xdr:from>
    <xdr:to>
      <xdr:col>6</xdr:col>
      <xdr:colOff>38100</xdr:colOff>
      <xdr:row>58</xdr:row>
      <xdr:rowOff>101388</xdr:rowOff>
    </xdr:to>
    <xdr:sp macro="" textlink="">
      <xdr:nvSpPr>
        <xdr:cNvPr id="144" name="楕円 143"/>
        <xdr:cNvSpPr/>
      </xdr:nvSpPr>
      <xdr:spPr>
        <a:xfrm>
          <a:off x="1079500" y="994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92515</xdr:rowOff>
    </xdr:from>
    <xdr:ext cx="599010" cy="259045"/>
    <xdr:sp macro="" textlink="">
      <xdr:nvSpPr>
        <xdr:cNvPr id="145" name="テキスト ボックス 144"/>
        <xdr:cNvSpPr txBox="1"/>
      </xdr:nvSpPr>
      <xdr:spPr>
        <a:xfrm>
          <a:off x="830795" y="1003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105077</xdr:rowOff>
    </xdr:from>
    <xdr:to>
      <xdr:col>24</xdr:col>
      <xdr:colOff>63500</xdr:colOff>
      <xdr:row>78</xdr:row>
      <xdr:rowOff>29012</xdr:rowOff>
    </xdr:to>
    <xdr:cxnSp macro="">
      <xdr:nvCxnSpPr>
        <xdr:cNvPr id="177" name="直線コネクタ 176"/>
        <xdr:cNvCxnSpPr/>
      </xdr:nvCxnSpPr>
      <xdr:spPr>
        <a:xfrm>
          <a:off x="3797300" y="13306727"/>
          <a:ext cx="838200" cy="9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105077</xdr:rowOff>
    </xdr:from>
    <xdr:to>
      <xdr:col>19</xdr:col>
      <xdr:colOff>177800</xdr:colOff>
      <xdr:row>78</xdr:row>
      <xdr:rowOff>68543</xdr:rowOff>
    </xdr:to>
    <xdr:cxnSp macro="">
      <xdr:nvCxnSpPr>
        <xdr:cNvPr id="180" name="直線コネクタ 179"/>
        <xdr:cNvCxnSpPr/>
      </xdr:nvCxnSpPr>
      <xdr:spPr>
        <a:xfrm flipV="1">
          <a:off x="2908300" y="13306727"/>
          <a:ext cx="889000" cy="13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36272</xdr:rowOff>
    </xdr:from>
    <xdr:to>
      <xdr:col>15</xdr:col>
      <xdr:colOff>50800</xdr:colOff>
      <xdr:row>78</xdr:row>
      <xdr:rowOff>68543</xdr:rowOff>
    </xdr:to>
    <xdr:cxnSp macro="">
      <xdr:nvCxnSpPr>
        <xdr:cNvPr id="183" name="直線コネクタ 182"/>
        <xdr:cNvCxnSpPr/>
      </xdr:nvCxnSpPr>
      <xdr:spPr>
        <a:xfrm>
          <a:off x="2019300" y="13409372"/>
          <a:ext cx="8890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36272</xdr:rowOff>
    </xdr:from>
    <xdr:to>
      <xdr:col>10</xdr:col>
      <xdr:colOff>114300</xdr:colOff>
      <xdr:row>78</xdr:row>
      <xdr:rowOff>122467</xdr:rowOff>
    </xdr:to>
    <xdr:cxnSp macro="">
      <xdr:nvCxnSpPr>
        <xdr:cNvPr id="186" name="直線コネクタ 185"/>
        <xdr:cNvCxnSpPr/>
      </xdr:nvCxnSpPr>
      <xdr:spPr>
        <a:xfrm flipV="1">
          <a:off x="1130300" y="13409372"/>
          <a:ext cx="889000" cy="8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149662</xdr:rowOff>
    </xdr:from>
    <xdr:to>
      <xdr:col>24</xdr:col>
      <xdr:colOff>114300</xdr:colOff>
      <xdr:row>78</xdr:row>
      <xdr:rowOff>79812</xdr:rowOff>
    </xdr:to>
    <xdr:sp macro="" textlink="">
      <xdr:nvSpPr>
        <xdr:cNvPr id="196" name="楕円 195"/>
        <xdr:cNvSpPr/>
      </xdr:nvSpPr>
      <xdr:spPr>
        <a:xfrm>
          <a:off x="4584700" y="1335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64589</xdr:rowOff>
    </xdr:from>
    <xdr:ext cx="599010" cy="259045"/>
    <xdr:sp macro="" textlink="">
      <xdr:nvSpPr>
        <xdr:cNvPr id="197" name="民生費該当値テキスト"/>
        <xdr:cNvSpPr txBox="1"/>
      </xdr:nvSpPr>
      <xdr:spPr>
        <a:xfrm>
          <a:off x="4686300" y="1326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54277</xdr:rowOff>
    </xdr:from>
    <xdr:to>
      <xdr:col>20</xdr:col>
      <xdr:colOff>38100</xdr:colOff>
      <xdr:row>77</xdr:row>
      <xdr:rowOff>155877</xdr:rowOff>
    </xdr:to>
    <xdr:sp macro="" textlink="">
      <xdr:nvSpPr>
        <xdr:cNvPr id="198" name="楕円 197"/>
        <xdr:cNvSpPr/>
      </xdr:nvSpPr>
      <xdr:spPr>
        <a:xfrm>
          <a:off x="3746500" y="1325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147004</xdr:rowOff>
    </xdr:from>
    <xdr:ext cx="599010" cy="259045"/>
    <xdr:sp macro="" textlink="">
      <xdr:nvSpPr>
        <xdr:cNvPr id="199" name="テキスト ボックス 198"/>
        <xdr:cNvSpPr txBox="1"/>
      </xdr:nvSpPr>
      <xdr:spPr>
        <a:xfrm>
          <a:off x="3497795" y="1334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17743</xdr:rowOff>
    </xdr:from>
    <xdr:to>
      <xdr:col>15</xdr:col>
      <xdr:colOff>101600</xdr:colOff>
      <xdr:row>78</xdr:row>
      <xdr:rowOff>119343</xdr:rowOff>
    </xdr:to>
    <xdr:sp macro="" textlink="">
      <xdr:nvSpPr>
        <xdr:cNvPr id="200" name="楕円 199"/>
        <xdr:cNvSpPr/>
      </xdr:nvSpPr>
      <xdr:spPr>
        <a:xfrm>
          <a:off x="2857500" y="133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110470</xdr:rowOff>
    </xdr:from>
    <xdr:ext cx="599010" cy="259045"/>
    <xdr:sp macro="" textlink="">
      <xdr:nvSpPr>
        <xdr:cNvPr id="201" name="テキスト ボックス 200"/>
        <xdr:cNvSpPr txBox="1"/>
      </xdr:nvSpPr>
      <xdr:spPr>
        <a:xfrm>
          <a:off x="2608795" y="1348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156922</xdr:rowOff>
    </xdr:from>
    <xdr:to>
      <xdr:col>10</xdr:col>
      <xdr:colOff>165100</xdr:colOff>
      <xdr:row>78</xdr:row>
      <xdr:rowOff>87072</xdr:rowOff>
    </xdr:to>
    <xdr:sp macro="" textlink="">
      <xdr:nvSpPr>
        <xdr:cNvPr id="202" name="楕円 201"/>
        <xdr:cNvSpPr/>
      </xdr:nvSpPr>
      <xdr:spPr>
        <a:xfrm>
          <a:off x="1968500" y="1335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78199</xdr:rowOff>
    </xdr:from>
    <xdr:ext cx="599010" cy="259045"/>
    <xdr:sp macro="" textlink="">
      <xdr:nvSpPr>
        <xdr:cNvPr id="203" name="テキスト ボックス 202"/>
        <xdr:cNvSpPr txBox="1"/>
      </xdr:nvSpPr>
      <xdr:spPr>
        <a:xfrm>
          <a:off x="1719795" y="13451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71667</xdr:rowOff>
    </xdr:from>
    <xdr:to>
      <xdr:col>6</xdr:col>
      <xdr:colOff>38100</xdr:colOff>
      <xdr:row>79</xdr:row>
      <xdr:rowOff>1817</xdr:rowOff>
    </xdr:to>
    <xdr:sp macro="" textlink="">
      <xdr:nvSpPr>
        <xdr:cNvPr id="204" name="楕円 203"/>
        <xdr:cNvSpPr/>
      </xdr:nvSpPr>
      <xdr:spPr>
        <a:xfrm>
          <a:off x="1079500" y="134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164394</xdr:rowOff>
    </xdr:from>
    <xdr:ext cx="599010" cy="259045"/>
    <xdr:sp macro="" textlink="">
      <xdr:nvSpPr>
        <xdr:cNvPr id="205" name="テキスト ボックス 204"/>
        <xdr:cNvSpPr txBox="1"/>
      </xdr:nvSpPr>
      <xdr:spPr>
        <a:xfrm>
          <a:off x="830795" y="1353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113902</xdr:rowOff>
    </xdr:from>
    <xdr:to>
      <xdr:col>24</xdr:col>
      <xdr:colOff>63500</xdr:colOff>
      <xdr:row>98</xdr:row>
      <xdr:rowOff>116441</xdr:rowOff>
    </xdr:to>
    <xdr:cxnSp macro="">
      <xdr:nvCxnSpPr>
        <xdr:cNvPr id="236" name="直線コネクタ 235"/>
        <xdr:cNvCxnSpPr/>
      </xdr:nvCxnSpPr>
      <xdr:spPr>
        <a:xfrm flipV="1">
          <a:off x="3797300" y="16916002"/>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116441</xdr:rowOff>
    </xdr:from>
    <xdr:to>
      <xdr:col>19</xdr:col>
      <xdr:colOff>177800</xdr:colOff>
      <xdr:row>98</xdr:row>
      <xdr:rowOff>165480</xdr:rowOff>
    </xdr:to>
    <xdr:cxnSp macro="">
      <xdr:nvCxnSpPr>
        <xdr:cNvPr id="239" name="直線コネクタ 238"/>
        <xdr:cNvCxnSpPr/>
      </xdr:nvCxnSpPr>
      <xdr:spPr>
        <a:xfrm flipV="1">
          <a:off x="2908300" y="16918541"/>
          <a:ext cx="889000" cy="4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161989</xdr:rowOff>
    </xdr:from>
    <xdr:to>
      <xdr:col>15</xdr:col>
      <xdr:colOff>50800</xdr:colOff>
      <xdr:row>98</xdr:row>
      <xdr:rowOff>165480</xdr:rowOff>
    </xdr:to>
    <xdr:cxnSp macro="">
      <xdr:nvCxnSpPr>
        <xdr:cNvPr id="242" name="直線コネクタ 241"/>
        <xdr:cNvCxnSpPr/>
      </xdr:nvCxnSpPr>
      <xdr:spPr>
        <a:xfrm>
          <a:off x="2019300" y="16964089"/>
          <a:ext cx="889000" cy="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159454</xdr:rowOff>
    </xdr:from>
    <xdr:to>
      <xdr:col>10</xdr:col>
      <xdr:colOff>114300</xdr:colOff>
      <xdr:row>98</xdr:row>
      <xdr:rowOff>161989</xdr:rowOff>
    </xdr:to>
    <xdr:cxnSp macro="">
      <xdr:nvCxnSpPr>
        <xdr:cNvPr id="245" name="直線コネクタ 244"/>
        <xdr:cNvCxnSpPr/>
      </xdr:nvCxnSpPr>
      <xdr:spPr>
        <a:xfrm>
          <a:off x="1130300" y="16961554"/>
          <a:ext cx="889000" cy="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63102</xdr:rowOff>
    </xdr:from>
    <xdr:to>
      <xdr:col>24</xdr:col>
      <xdr:colOff>114300</xdr:colOff>
      <xdr:row>98</xdr:row>
      <xdr:rowOff>164702</xdr:rowOff>
    </xdr:to>
    <xdr:sp macro="" textlink="">
      <xdr:nvSpPr>
        <xdr:cNvPr id="255" name="楕円 254"/>
        <xdr:cNvSpPr/>
      </xdr:nvSpPr>
      <xdr:spPr>
        <a:xfrm>
          <a:off x="4584700" y="1686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149479</xdr:rowOff>
    </xdr:from>
    <xdr:ext cx="534377" cy="259045"/>
    <xdr:sp macro="" textlink="">
      <xdr:nvSpPr>
        <xdr:cNvPr id="256" name="衛生費該当値テキスト"/>
        <xdr:cNvSpPr txBox="1"/>
      </xdr:nvSpPr>
      <xdr:spPr>
        <a:xfrm>
          <a:off x="4686300" y="167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65641</xdr:rowOff>
    </xdr:from>
    <xdr:to>
      <xdr:col>20</xdr:col>
      <xdr:colOff>38100</xdr:colOff>
      <xdr:row>98</xdr:row>
      <xdr:rowOff>167241</xdr:rowOff>
    </xdr:to>
    <xdr:sp macro="" textlink="">
      <xdr:nvSpPr>
        <xdr:cNvPr id="257" name="楕円 256"/>
        <xdr:cNvSpPr/>
      </xdr:nvSpPr>
      <xdr:spPr>
        <a:xfrm>
          <a:off x="3746500" y="1686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158368</xdr:rowOff>
    </xdr:from>
    <xdr:ext cx="534377" cy="259045"/>
    <xdr:sp macro="" textlink="">
      <xdr:nvSpPr>
        <xdr:cNvPr id="258" name="テキスト ボックス 257"/>
        <xdr:cNvSpPr txBox="1"/>
      </xdr:nvSpPr>
      <xdr:spPr>
        <a:xfrm>
          <a:off x="3530111" y="1696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114680</xdr:rowOff>
    </xdr:from>
    <xdr:to>
      <xdr:col>15</xdr:col>
      <xdr:colOff>101600</xdr:colOff>
      <xdr:row>99</xdr:row>
      <xdr:rowOff>44830</xdr:rowOff>
    </xdr:to>
    <xdr:sp macro="" textlink="">
      <xdr:nvSpPr>
        <xdr:cNvPr id="259" name="楕円 258"/>
        <xdr:cNvSpPr/>
      </xdr:nvSpPr>
      <xdr:spPr>
        <a:xfrm>
          <a:off x="2857500" y="1691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35957</xdr:rowOff>
    </xdr:from>
    <xdr:ext cx="534377" cy="259045"/>
    <xdr:sp macro="" textlink="">
      <xdr:nvSpPr>
        <xdr:cNvPr id="260" name="テキスト ボックス 259"/>
        <xdr:cNvSpPr txBox="1"/>
      </xdr:nvSpPr>
      <xdr:spPr>
        <a:xfrm>
          <a:off x="2641111" y="1700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111189</xdr:rowOff>
    </xdr:from>
    <xdr:to>
      <xdr:col>10</xdr:col>
      <xdr:colOff>165100</xdr:colOff>
      <xdr:row>99</xdr:row>
      <xdr:rowOff>41339</xdr:rowOff>
    </xdr:to>
    <xdr:sp macro="" textlink="">
      <xdr:nvSpPr>
        <xdr:cNvPr id="261" name="楕円 260"/>
        <xdr:cNvSpPr/>
      </xdr:nvSpPr>
      <xdr:spPr>
        <a:xfrm>
          <a:off x="1968500" y="1691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32466</xdr:rowOff>
    </xdr:from>
    <xdr:ext cx="534377" cy="259045"/>
    <xdr:sp macro="" textlink="">
      <xdr:nvSpPr>
        <xdr:cNvPr id="262" name="テキスト ボックス 261"/>
        <xdr:cNvSpPr txBox="1"/>
      </xdr:nvSpPr>
      <xdr:spPr>
        <a:xfrm>
          <a:off x="1752111" y="170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108654</xdr:rowOff>
    </xdr:from>
    <xdr:to>
      <xdr:col>6</xdr:col>
      <xdr:colOff>38100</xdr:colOff>
      <xdr:row>99</xdr:row>
      <xdr:rowOff>38804</xdr:rowOff>
    </xdr:to>
    <xdr:sp macro="" textlink="">
      <xdr:nvSpPr>
        <xdr:cNvPr id="263" name="楕円 262"/>
        <xdr:cNvSpPr/>
      </xdr:nvSpPr>
      <xdr:spPr>
        <a:xfrm>
          <a:off x="1079500" y="1691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29931</xdr:rowOff>
    </xdr:from>
    <xdr:ext cx="534377" cy="259045"/>
    <xdr:sp macro="" textlink="">
      <xdr:nvSpPr>
        <xdr:cNvPr id="264" name="テキスト ボックス 263"/>
        <xdr:cNvSpPr txBox="1"/>
      </xdr:nvSpPr>
      <xdr:spPr>
        <a:xfrm>
          <a:off x="863111" y="1700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84303</xdr:rowOff>
    </xdr:from>
    <xdr:to>
      <xdr:col>55</xdr:col>
      <xdr:colOff>0</xdr:colOff>
      <xdr:row>58</xdr:row>
      <xdr:rowOff>86004</xdr:rowOff>
    </xdr:to>
    <xdr:cxnSp macro="">
      <xdr:nvCxnSpPr>
        <xdr:cNvPr id="348" name="直線コネクタ 347"/>
        <xdr:cNvCxnSpPr/>
      </xdr:nvCxnSpPr>
      <xdr:spPr>
        <a:xfrm flipV="1">
          <a:off x="9639300" y="10028403"/>
          <a:ext cx="8382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86004</xdr:rowOff>
    </xdr:from>
    <xdr:to>
      <xdr:col>50</xdr:col>
      <xdr:colOff>114300</xdr:colOff>
      <xdr:row>58</xdr:row>
      <xdr:rowOff>89122</xdr:rowOff>
    </xdr:to>
    <xdr:cxnSp macro="">
      <xdr:nvCxnSpPr>
        <xdr:cNvPr id="351" name="直線コネクタ 350"/>
        <xdr:cNvCxnSpPr/>
      </xdr:nvCxnSpPr>
      <xdr:spPr>
        <a:xfrm flipV="1">
          <a:off x="8750300" y="10030104"/>
          <a:ext cx="889000" cy="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89122</xdr:rowOff>
    </xdr:from>
    <xdr:to>
      <xdr:col>45</xdr:col>
      <xdr:colOff>177800</xdr:colOff>
      <xdr:row>58</xdr:row>
      <xdr:rowOff>94836</xdr:rowOff>
    </xdr:to>
    <xdr:cxnSp macro="">
      <xdr:nvCxnSpPr>
        <xdr:cNvPr id="354" name="直線コネクタ 353"/>
        <xdr:cNvCxnSpPr/>
      </xdr:nvCxnSpPr>
      <xdr:spPr>
        <a:xfrm flipV="1">
          <a:off x="7861300" y="10033222"/>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94836</xdr:rowOff>
    </xdr:from>
    <xdr:to>
      <xdr:col>41</xdr:col>
      <xdr:colOff>50800</xdr:colOff>
      <xdr:row>58</xdr:row>
      <xdr:rowOff>95100</xdr:rowOff>
    </xdr:to>
    <xdr:cxnSp macro="">
      <xdr:nvCxnSpPr>
        <xdr:cNvPr id="357" name="直線コネクタ 356"/>
        <xdr:cNvCxnSpPr/>
      </xdr:nvCxnSpPr>
      <xdr:spPr>
        <a:xfrm flipV="1">
          <a:off x="6972300" y="10038936"/>
          <a:ext cx="889000" cy="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33503</xdr:rowOff>
    </xdr:from>
    <xdr:to>
      <xdr:col>55</xdr:col>
      <xdr:colOff>50800</xdr:colOff>
      <xdr:row>58</xdr:row>
      <xdr:rowOff>135103</xdr:rowOff>
    </xdr:to>
    <xdr:sp macro="" textlink="">
      <xdr:nvSpPr>
        <xdr:cNvPr id="367" name="楕円 366"/>
        <xdr:cNvSpPr/>
      </xdr:nvSpPr>
      <xdr:spPr>
        <a:xfrm>
          <a:off x="10426700" y="997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35204</xdr:rowOff>
    </xdr:from>
    <xdr:to>
      <xdr:col>50</xdr:col>
      <xdr:colOff>165100</xdr:colOff>
      <xdr:row>58</xdr:row>
      <xdr:rowOff>136804</xdr:rowOff>
    </xdr:to>
    <xdr:sp macro="" textlink="">
      <xdr:nvSpPr>
        <xdr:cNvPr id="369" name="楕円 368"/>
        <xdr:cNvSpPr/>
      </xdr:nvSpPr>
      <xdr:spPr>
        <a:xfrm>
          <a:off x="9588500" y="997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127931</xdr:rowOff>
    </xdr:from>
    <xdr:ext cx="599010" cy="259045"/>
    <xdr:sp macro="" textlink="">
      <xdr:nvSpPr>
        <xdr:cNvPr id="370" name="テキスト ボックス 369"/>
        <xdr:cNvSpPr txBox="1"/>
      </xdr:nvSpPr>
      <xdr:spPr>
        <a:xfrm>
          <a:off x="9339795" y="1007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38322</xdr:rowOff>
    </xdr:from>
    <xdr:to>
      <xdr:col>46</xdr:col>
      <xdr:colOff>38100</xdr:colOff>
      <xdr:row>58</xdr:row>
      <xdr:rowOff>139922</xdr:rowOff>
    </xdr:to>
    <xdr:sp macro="" textlink="">
      <xdr:nvSpPr>
        <xdr:cNvPr id="371" name="楕円 370"/>
        <xdr:cNvSpPr/>
      </xdr:nvSpPr>
      <xdr:spPr>
        <a:xfrm>
          <a:off x="8699500" y="99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131049</xdr:rowOff>
    </xdr:from>
    <xdr:ext cx="599010" cy="259045"/>
    <xdr:sp macro="" textlink="">
      <xdr:nvSpPr>
        <xdr:cNvPr id="372" name="テキスト ボックス 371"/>
        <xdr:cNvSpPr txBox="1"/>
      </xdr:nvSpPr>
      <xdr:spPr>
        <a:xfrm>
          <a:off x="8450795" y="1007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44036</xdr:rowOff>
    </xdr:from>
    <xdr:to>
      <xdr:col>41</xdr:col>
      <xdr:colOff>101600</xdr:colOff>
      <xdr:row>58</xdr:row>
      <xdr:rowOff>145636</xdr:rowOff>
    </xdr:to>
    <xdr:sp macro="" textlink="">
      <xdr:nvSpPr>
        <xdr:cNvPr id="373" name="楕円 372"/>
        <xdr:cNvSpPr/>
      </xdr:nvSpPr>
      <xdr:spPr>
        <a:xfrm>
          <a:off x="7810500" y="99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136763</xdr:rowOff>
    </xdr:from>
    <xdr:ext cx="534377" cy="259045"/>
    <xdr:sp macro="" textlink="">
      <xdr:nvSpPr>
        <xdr:cNvPr id="374" name="テキスト ボックス 373"/>
        <xdr:cNvSpPr txBox="1"/>
      </xdr:nvSpPr>
      <xdr:spPr>
        <a:xfrm>
          <a:off x="7594111" y="1008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44300</xdr:rowOff>
    </xdr:from>
    <xdr:to>
      <xdr:col>36</xdr:col>
      <xdr:colOff>165100</xdr:colOff>
      <xdr:row>58</xdr:row>
      <xdr:rowOff>145900</xdr:rowOff>
    </xdr:to>
    <xdr:sp macro="" textlink="">
      <xdr:nvSpPr>
        <xdr:cNvPr id="375" name="楕円 374"/>
        <xdr:cNvSpPr/>
      </xdr:nvSpPr>
      <xdr:spPr>
        <a:xfrm>
          <a:off x="6921500" y="998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137027</xdr:rowOff>
    </xdr:from>
    <xdr:ext cx="534377" cy="259045"/>
    <xdr:sp macro="" textlink="">
      <xdr:nvSpPr>
        <xdr:cNvPr id="376" name="テキスト ボックス 375"/>
        <xdr:cNvSpPr txBox="1"/>
      </xdr:nvSpPr>
      <xdr:spPr>
        <a:xfrm>
          <a:off x="6705111" y="1008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97901</xdr:rowOff>
    </xdr:from>
    <xdr:to>
      <xdr:col>55</xdr:col>
      <xdr:colOff>0</xdr:colOff>
      <xdr:row>78</xdr:row>
      <xdr:rowOff>99093</xdr:rowOff>
    </xdr:to>
    <xdr:cxnSp macro="">
      <xdr:nvCxnSpPr>
        <xdr:cNvPr id="403" name="直線コネクタ 402"/>
        <xdr:cNvCxnSpPr/>
      </xdr:nvCxnSpPr>
      <xdr:spPr>
        <a:xfrm>
          <a:off x="9639300" y="13471001"/>
          <a:ext cx="8382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93214</xdr:rowOff>
    </xdr:from>
    <xdr:to>
      <xdr:col>50</xdr:col>
      <xdr:colOff>114300</xdr:colOff>
      <xdr:row>78</xdr:row>
      <xdr:rowOff>97901</xdr:rowOff>
    </xdr:to>
    <xdr:cxnSp macro="">
      <xdr:nvCxnSpPr>
        <xdr:cNvPr id="406" name="直線コネクタ 405"/>
        <xdr:cNvCxnSpPr/>
      </xdr:nvCxnSpPr>
      <xdr:spPr>
        <a:xfrm>
          <a:off x="8750300" y="13466314"/>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93214</xdr:rowOff>
    </xdr:from>
    <xdr:to>
      <xdr:col>45</xdr:col>
      <xdr:colOff>177800</xdr:colOff>
      <xdr:row>78</xdr:row>
      <xdr:rowOff>115982</xdr:rowOff>
    </xdr:to>
    <xdr:cxnSp macro="">
      <xdr:nvCxnSpPr>
        <xdr:cNvPr id="409" name="直線コネクタ 408"/>
        <xdr:cNvCxnSpPr/>
      </xdr:nvCxnSpPr>
      <xdr:spPr>
        <a:xfrm flipV="1">
          <a:off x="7861300" y="13466314"/>
          <a:ext cx="889000" cy="2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114227</xdr:rowOff>
    </xdr:from>
    <xdr:to>
      <xdr:col>41</xdr:col>
      <xdr:colOff>50800</xdr:colOff>
      <xdr:row>78</xdr:row>
      <xdr:rowOff>115982</xdr:rowOff>
    </xdr:to>
    <xdr:cxnSp macro="">
      <xdr:nvCxnSpPr>
        <xdr:cNvPr id="412" name="直線コネクタ 411"/>
        <xdr:cNvCxnSpPr/>
      </xdr:nvCxnSpPr>
      <xdr:spPr>
        <a:xfrm>
          <a:off x="6972300" y="13487327"/>
          <a:ext cx="889000" cy="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48293</xdr:rowOff>
    </xdr:from>
    <xdr:to>
      <xdr:col>55</xdr:col>
      <xdr:colOff>50800</xdr:colOff>
      <xdr:row>78</xdr:row>
      <xdr:rowOff>149893</xdr:rowOff>
    </xdr:to>
    <xdr:sp macro="" textlink="">
      <xdr:nvSpPr>
        <xdr:cNvPr id="422" name="楕円 421"/>
        <xdr:cNvSpPr/>
      </xdr:nvSpPr>
      <xdr:spPr>
        <a:xfrm>
          <a:off x="10426700" y="1342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134670</xdr:rowOff>
    </xdr:from>
    <xdr:ext cx="534377" cy="259045"/>
    <xdr:sp macro="" textlink="">
      <xdr:nvSpPr>
        <xdr:cNvPr id="423" name="商工費該当値テキスト"/>
        <xdr:cNvSpPr txBox="1"/>
      </xdr:nvSpPr>
      <xdr:spPr>
        <a:xfrm>
          <a:off x="10528300" y="1333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47101</xdr:rowOff>
    </xdr:from>
    <xdr:to>
      <xdr:col>50</xdr:col>
      <xdr:colOff>165100</xdr:colOff>
      <xdr:row>78</xdr:row>
      <xdr:rowOff>148701</xdr:rowOff>
    </xdr:to>
    <xdr:sp macro="" textlink="">
      <xdr:nvSpPr>
        <xdr:cNvPr id="424" name="楕円 423"/>
        <xdr:cNvSpPr/>
      </xdr:nvSpPr>
      <xdr:spPr>
        <a:xfrm>
          <a:off x="9588500" y="134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139828</xdr:rowOff>
    </xdr:from>
    <xdr:ext cx="534377" cy="259045"/>
    <xdr:sp macro="" textlink="">
      <xdr:nvSpPr>
        <xdr:cNvPr id="425" name="テキスト ボックス 424"/>
        <xdr:cNvSpPr txBox="1"/>
      </xdr:nvSpPr>
      <xdr:spPr>
        <a:xfrm>
          <a:off x="9372111" y="1351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42414</xdr:rowOff>
    </xdr:from>
    <xdr:to>
      <xdr:col>46</xdr:col>
      <xdr:colOff>38100</xdr:colOff>
      <xdr:row>78</xdr:row>
      <xdr:rowOff>144014</xdr:rowOff>
    </xdr:to>
    <xdr:sp macro="" textlink="">
      <xdr:nvSpPr>
        <xdr:cNvPr id="426" name="楕円 425"/>
        <xdr:cNvSpPr/>
      </xdr:nvSpPr>
      <xdr:spPr>
        <a:xfrm>
          <a:off x="8699500" y="1341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135141</xdr:rowOff>
    </xdr:from>
    <xdr:ext cx="534377" cy="259045"/>
    <xdr:sp macro="" textlink="">
      <xdr:nvSpPr>
        <xdr:cNvPr id="427" name="テキスト ボックス 426"/>
        <xdr:cNvSpPr txBox="1"/>
      </xdr:nvSpPr>
      <xdr:spPr>
        <a:xfrm>
          <a:off x="8483111" y="135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65182</xdr:rowOff>
    </xdr:from>
    <xdr:to>
      <xdr:col>41</xdr:col>
      <xdr:colOff>101600</xdr:colOff>
      <xdr:row>78</xdr:row>
      <xdr:rowOff>166782</xdr:rowOff>
    </xdr:to>
    <xdr:sp macro="" textlink="">
      <xdr:nvSpPr>
        <xdr:cNvPr id="428" name="楕円 427"/>
        <xdr:cNvSpPr/>
      </xdr:nvSpPr>
      <xdr:spPr>
        <a:xfrm>
          <a:off x="7810500" y="134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157909</xdr:rowOff>
    </xdr:from>
    <xdr:ext cx="534377" cy="259045"/>
    <xdr:sp macro="" textlink="">
      <xdr:nvSpPr>
        <xdr:cNvPr id="429" name="テキスト ボックス 428"/>
        <xdr:cNvSpPr txBox="1"/>
      </xdr:nvSpPr>
      <xdr:spPr>
        <a:xfrm>
          <a:off x="7594111" y="135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63427</xdr:rowOff>
    </xdr:from>
    <xdr:to>
      <xdr:col>36</xdr:col>
      <xdr:colOff>165100</xdr:colOff>
      <xdr:row>78</xdr:row>
      <xdr:rowOff>165027</xdr:rowOff>
    </xdr:to>
    <xdr:sp macro="" textlink="">
      <xdr:nvSpPr>
        <xdr:cNvPr id="430" name="楕円 429"/>
        <xdr:cNvSpPr/>
      </xdr:nvSpPr>
      <xdr:spPr>
        <a:xfrm>
          <a:off x="6921500" y="1343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156154</xdr:rowOff>
    </xdr:from>
    <xdr:ext cx="534377" cy="259045"/>
    <xdr:sp macro="" textlink="">
      <xdr:nvSpPr>
        <xdr:cNvPr id="431" name="テキスト ボックス 430"/>
        <xdr:cNvSpPr txBox="1"/>
      </xdr:nvSpPr>
      <xdr:spPr>
        <a:xfrm>
          <a:off x="6705111" y="1352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119478</xdr:rowOff>
    </xdr:from>
    <xdr:to>
      <xdr:col>55</xdr:col>
      <xdr:colOff>0</xdr:colOff>
      <xdr:row>98</xdr:row>
      <xdr:rowOff>164686</xdr:rowOff>
    </xdr:to>
    <xdr:cxnSp macro="">
      <xdr:nvCxnSpPr>
        <xdr:cNvPr id="464" name="直線コネクタ 463"/>
        <xdr:cNvCxnSpPr/>
      </xdr:nvCxnSpPr>
      <xdr:spPr>
        <a:xfrm flipV="1">
          <a:off x="9639300" y="16921578"/>
          <a:ext cx="838200" cy="4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132590</xdr:rowOff>
    </xdr:from>
    <xdr:to>
      <xdr:col>50</xdr:col>
      <xdr:colOff>114300</xdr:colOff>
      <xdr:row>98</xdr:row>
      <xdr:rowOff>164686</xdr:rowOff>
    </xdr:to>
    <xdr:cxnSp macro="">
      <xdr:nvCxnSpPr>
        <xdr:cNvPr id="467" name="直線コネクタ 466"/>
        <xdr:cNvCxnSpPr/>
      </xdr:nvCxnSpPr>
      <xdr:spPr>
        <a:xfrm>
          <a:off x="8750300" y="16763240"/>
          <a:ext cx="889000" cy="20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132590</xdr:rowOff>
    </xdr:from>
    <xdr:to>
      <xdr:col>45</xdr:col>
      <xdr:colOff>177800</xdr:colOff>
      <xdr:row>97</xdr:row>
      <xdr:rowOff>159254</xdr:rowOff>
    </xdr:to>
    <xdr:cxnSp macro="">
      <xdr:nvCxnSpPr>
        <xdr:cNvPr id="470" name="直線コネクタ 469"/>
        <xdr:cNvCxnSpPr/>
      </xdr:nvCxnSpPr>
      <xdr:spPr>
        <a:xfrm flipV="1">
          <a:off x="7861300" y="16763240"/>
          <a:ext cx="889000" cy="2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159254</xdr:rowOff>
    </xdr:from>
    <xdr:to>
      <xdr:col>41</xdr:col>
      <xdr:colOff>50800</xdr:colOff>
      <xdr:row>98</xdr:row>
      <xdr:rowOff>66439</xdr:rowOff>
    </xdr:to>
    <xdr:cxnSp macro="">
      <xdr:nvCxnSpPr>
        <xdr:cNvPr id="473" name="直線コネクタ 472"/>
        <xdr:cNvCxnSpPr/>
      </xdr:nvCxnSpPr>
      <xdr:spPr>
        <a:xfrm flipV="1">
          <a:off x="6972300" y="16789904"/>
          <a:ext cx="889000" cy="7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68678</xdr:rowOff>
    </xdr:from>
    <xdr:to>
      <xdr:col>55</xdr:col>
      <xdr:colOff>50800</xdr:colOff>
      <xdr:row>98</xdr:row>
      <xdr:rowOff>170278</xdr:rowOff>
    </xdr:to>
    <xdr:sp macro="" textlink="">
      <xdr:nvSpPr>
        <xdr:cNvPr id="483" name="楕円 482"/>
        <xdr:cNvSpPr/>
      </xdr:nvSpPr>
      <xdr:spPr>
        <a:xfrm>
          <a:off x="10426700" y="168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155055</xdr:rowOff>
    </xdr:from>
    <xdr:ext cx="534377" cy="259045"/>
    <xdr:sp macro="" textlink="">
      <xdr:nvSpPr>
        <xdr:cNvPr id="484" name="土木費該当値テキスト"/>
        <xdr:cNvSpPr txBox="1"/>
      </xdr:nvSpPr>
      <xdr:spPr>
        <a:xfrm>
          <a:off x="10528300" y="1678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113886</xdr:rowOff>
    </xdr:from>
    <xdr:to>
      <xdr:col>50</xdr:col>
      <xdr:colOff>165100</xdr:colOff>
      <xdr:row>99</xdr:row>
      <xdr:rowOff>44036</xdr:rowOff>
    </xdr:to>
    <xdr:sp macro="" textlink="">
      <xdr:nvSpPr>
        <xdr:cNvPr id="485" name="楕円 484"/>
        <xdr:cNvSpPr/>
      </xdr:nvSpPr>
      <xdr:spPr>
        <a:xfrm>
          <a:off x="9588500" y="169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35163</xdr:rowOff>
    </xdr:from>
    <xdr:ext cx="534377" cy="259045"/>
    <xdr:sp macro="" textlink="">
      <xdr:nvSpPr>
        <xdr:cNvPr id="486" name="テキスト ボックス 485"/>
        <xdr:cNvSpPr txBox="1"/>
      </xdr:nvSpPr>
      <xdr:spPr>
        <a:xfrm>
          <a:off x="9372111" y="170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81790</xdr:rowOff>
    </xdr:from>
    <xdr:to>
      <xdr:col>46</xdr:col>
      <xdr:colOff>38100</xdr:colOff>
      <xdr:row>98</xdr:row>
      <xdr:rowOff>11940</xdr:rowOff>
    </xdr:to>
    <xdr:sp macro="" textlink="">
      <xdr:nvSpPr>
        <xdr:cNvPr id="487" name="楕円 486"/>
        <xdr:cNvSpPr/>
      </xdr:nvSpPr>
      <xdr:spPr>
        <a:xfrm>
          <a:off x="8699500" y="1671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3067</xdr:rowOff>
    </xdr:from>
    <xdr:ext cx="599010" cy="259045"/>
    <xdr:sp macro="" textlink="">
      <xdr:nvSpPr>
        <xdr:cNvPr id="488" name="テキスト ボックス 487"/>
        <xdr:cNvSpPr txBox="1"/>
      </xdr:nvSpPr>
      <xdr:spPr>
        <a:xfrm>
          <a:off x="8450795" y="1680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108454</xdr:rowOff>
    </xdr:from>
    <xdr:to>
      <xdr:col>41</xdr:col>
      <xdr:colOff>101600</xdr:colOff>
      <xdr:row>98</xdr:row>
      <xdr:rowOff>38604</xdr:rowOff>
    </xdr:to>
    <xdr:sp macro="" textlink="">
      <xdr:nvSpPr>
        <xdr:cNvPr id="489" name="楕円 488"/>
        <xdr:cNvSpPr/>
      </xdr:nvSpPr>
      <xdr:spPr>
        <a:xfrm>
          <a:off x="7810500" y="167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29731</xdr:rowOff>
    </xdr:from>
    <xdr:ext cx="599010" cy="259045"/>
    <xdr:sp macro="" textlink="">
      <xdr:nvSpPr>
        <xdr:cNvPr id="490" name="テキスト ボックス 489"/>
        <xdr:cNvSpPr txBox="1"/>
      </xdr:nvSpPr>
      <xdr:spPr>
        <a:xfrm>
          <a:off x="7561795" y="1683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15639</xdr:rowOff>
    </xdr:from>
    <xdr:to>
      <xdr:col>36</xdr:col>
      <xdr:colOff>165100</xdr:colOff>
      <xdr:row>98</xdr:row>
      <xdr:rowOff>117239</xdr:rowOff>
    </xdr:to>
    <xdr:sp macro="" textlink="">
      <xdr:nvSpPr>
        <xdr:cNvPr id="491" name="楕円 490"/>
        <xdr:cNvSpPr/>
      </xdr:nvSpPr>
      <xdr:spPr>
        <a:xfrm>
          <a:off x="6921500" y="1681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108366</xdr:rowOff>
    </xdr:from>
    <xdr:ext cx="534377" cy="259045"/>
    <xdr:sp macro="" textlink="">
      <xdr:nvSpPr>
        <xdr:cNvPr id="492" name="テキスト ボックス 491"/>
        <xdr:cNvSpPr txBox="1"/>
      </xdr:nvSpPr>
      <xdr:spPr>
        <a:xfrm>
          <a:off x="6705111" y="169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39146</xdr:rowOff>
    </xdr:from>
    <xdr:to>
      <xdr:col>85</xdr:col>
      <xdr:colOff>127000</xdr:colOff>
      <xdr:row>38</xdr:row>
      <xdr:rowOff>63171</xdr:rowOff>
    </xdr:to>
    <xdr:cxnSp macro="">
      <xdr:nvCxnSpPr>
        <xdr:cNvPr id="519" name="直線コネクタ 518"/>
        <xdr:cNvCxnSpPr/>
      </xdr:nvCxnSpPr>
      <xdr:spPr>
        <a:xfrm flipV="1">
          <a:off x="15481300" y="6554246"/>
          <a:ext cx="838200" cy="2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91434</xdr:rowOff>
    </xdr:from>
    <xdr:to>
      <xdr:col>81</xdr:col>
      <xdr:colOff>50800</xdr:colOff>
      <xdr:row>38</xdr:row>
      <xdr:rowOff>63171</xdr:rowOff>
    </xdr:to>
    <xdr:cxnSp macro="">
      <xdr:nvCxnSpPr>
        <xdr:cNvPr id="522" name="直線コネクタ 521"/>
        <xdr:cNvCxnSpPr/>
      </xdr:nvCxnSpPr>
      <xdr:spPr>
        <a:xfrm>
          <a:off x="14592300" y="6435084"/>
          <a:ext cx="889000" cy="14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91434</xdr:rowOff>
    </xdr:from>
    <xdr:to>
      <xdr:col>76</xdr:col>
      <xdr:colOff>114300</xdr:colOff>
      <xdr:row>38</xdr:row>
      <xdr:rowOff>54716</xdr:rowOff>
    </xdr:to>
    <xdr:cxnSp macro="">
      <xdr:nvCxnSpPr>
        <xdr:cNvPr id="525" name="直線コネクタ 524"/>
        <xdr:cNvCxnSpPr/>
      </xdr:nvCxnSpPr>
      <xdr:spPr>
        <a:xfrm flipV="1">
          <a:off x="13703300" y="6435084"/>
          <a:ext cx="889000" cy="13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7" name="テキスト ボックス 526"/>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54716</xdr:rowOff>
    </xdr:from>
    <xdr:to>
      <xdr:col>71</xdr:col>
      <xdr:colOff>177800</xdr:colOff>
      <xdr:row>38</xdr:row>
      <xdr:rowOff>55285</xdr:rowOff>
    </xdr:to>
    <xdr:cxnSp macro="">
      <xdr:nvCxnSpPr>
        <xdr:cNvPr id="528" name="直線コネクタ 527"/>
        <xdr:cNvCxnSpPr/>
      </xdr:nvCxnSpPr>
      <xdr:spPr>
        <a:xfrm flipV="1">
          <a:off x="12814300" y="6569816"/>
          <a:ext cx="8890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159796</xdr:rowOff>
    </xdr:from>
    <xdr:to>
      <xdr:col>85</xdr:col>
      <xdr:colOff>177800</xdr:colOff>
      <xdr:row>38</xdr:row>
      <xdr:rowOff>89946</xdr:rowOff>
    </xdr:to>
    <xdr:sp macro="" textlink="">
      <xdr:nvSpPr>
        <xdr:cNvPr id="538" name="楕円 537"/>
        <xdr:cNvSpPr/>
      </xdr:nvSpPr>
      <xdr:spPr>
        <a:xfrm>
          <a:off x="16268700" y="650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12371</xdr:rowOff>
    </xdr:from>
    <xdr:to>
      <xdr:col>81</xdr:col>
      <xdr:colOff>101600</xdr:colOff>
      <xdr:row>38</xdr:row>
      <xdr:rowOff>113971</xdr:rowOff>
    </xdr:to>
    <xdr:sp macro="" textlink="">
      <xdr:nvSpPr>
        <xdr:cNvPr id="540" name="楕円 539"/>
        <xdr:cNvSpPr/>
      </xdr:nvSpPr>
      <xdr:spPr>
        <a:xfrm>
          <a:off x="15430500" y="652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105098</xdr:rowOff>
    </xdr:from>
    <xdr:ext cx="534377" cy="259045"/>
    <xdr:sp macro="" textlink="">
      <xdr:nvSpPr>
        <xdr:cNvPr id="541" name="テキスト ボックス 540"/>
        <xdr:cNvSpPr txBox="1"/>
      </xdr:nvSpPr>
      <xdr:spPr>
        <a:xfrm>
          <a:off x="15214111" y="662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40634</xdr:rowOff>
    </xdr:from>
    <xdr:to>
      <xdr:col>76</xdr:col>
      <xdr:colOff>165100</xdr:colOff>
      <xdr:row>37</xdr:row>
      <xdr:rowOff>142234</xdr:rowOff>
    </xdr:to>
    <xdr:sp macro="" textlink="">
      <xdr:nvSpPr>
        <xdr:cNvPr id="542" name="楕円 541"/>
        <xdr:cNvSpPr/>
      </xdr:nvSpPr>
      <xdr:spPr>
        <a:xfrm>
          <a:off x="14541500" y="638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158761</xdr:rowOff>
    </xdr:from>
    <xdr:ext cx="534377" cy="259045"/>
    <xdr:sp macro="" textlink="">
      <xdr:nvSpPr>
        <xdr:cNvPr id="543" name="テキスト ボックス 542"/>
        <xdr:cNvSpPr txBox="1"/>
      </xdr:nvSpPr>
      <xdr:spPr>
        <a:xfrm>
          <a:off x="14325111" y="615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3916</xdr:rowOff>
    </xdr:from>
    <xdr:to>
      <xdr:col>72</xdr:col>
      <xdr:colOff>38100</xdr:colOff>
      <xdr:row>38</xdr:row>
      <xdr:rowOff>105516</xdr:rowOff>
    </xdr:to>
    <xdr:sp macro="" textlink="">
      <xdr:nvSpPr>
        <xdr:cNvPr id="544" name="楕円 543"/>
        <xdr:cNvSpPr/>
      </xdr:nvSpPr>
      <xdr:spPr>
        <a:xfrm>
          <a:off x="13652500" y="651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96643</xdr:rowOff>
    </xdr:from>
    <xdr:ext cx="534377" cy="259045"/>
    <xdr:sp macro="" textlink="">
      <xdr:nvSpPr>
        <xdr:cNvPr id="545" name="テキスト ボックス 544"/>
        <xdr:cNvSpPr txBox="1"/>
      </xdr:nvSpPr>
      <xdr:spPr>
        <a:xfrm>
          <a:off x="13436111" y="661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4485</xdr:rowOff>
    </xdr:from>
    <xdr:to>
      <xdr:col>67</xdr:col>
      <xdr:colOff>101600</xdr:colOff>
      <xdr:row>38</xdr:row>
      <xdr:rowOff>106085</xdr:rowOff>
    </xdr:to>
    <xdr:sp macro="" textlink="">
      <xdr:nvSpPr>
        <xdr:cNvPr id="546" name="楕円 545"/>
        <xdr:cNvSpPr/>
      </xdr:nvSpPr>
      <xdr:spPr>
        <a:xfrm>
          <a:off x="12763500" y="651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97212</xdr:rowOff>
    </xdr:from>
    <xdr:ext cx="534377" cy="259045"/>
    <xdr:sp macro="" textlink="">
      <xdr:nvSpPr>
        <xdr:cNvPr id="547" name="テキスト ボックス 546"/>
        <xdr:cNvSpPr txBox="1"/>
      </xdr:nvSpPr>
      <xdr:spPr>
        <a:xfrm>
          <a:off x="12547111" y="661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154991</xdr:rowOff>
    </xdr:from>
    <xdr:to>
      <xdr:col>85</xdr:col>
      <xdr:colOff>127000</xdr:colOff>
      <xdr:row>57</xdr:row>
      <xdr:rowOff>162952</xdr:rowOff>
    </xdr:to>
    <xdr:cxnSp macro="">
      <xdr:nvCxnSpPr>
        <xdr:cNvPr id="576" name="直線コネクタ 575"/>
        <xdr:cNvCxnSpPr/>
      </xdr:nvCxnSpPr>
      <xdr:spPr>
        <a:xfrm>
          <a:off x="15481300" y="9927641"/>
          <a:ext cx="838200" cy="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140542</xdr:rowOff>
    </xdr:from>
    <xdr:to>
      <xdr:col>81</xdr:col>
      <xdr:colOff>50800</xdr:colOff>
      <xdr:row>57</xdr:row>
      <xdr:rowOff>154991</xdr:rowOff>
    </xdr:to>
    <xdr:cxnSp macro="">
      <xdr:nvCxnSpPr>
        <xdr:cNvPr id="579" name="直線コネクタ 578"/>
        <xdr:cNvCxnSpPr/>
      </xdr:nvCxnSpPr>
      <xdr:spPr>
        <a:xfrm>
          <a:off x="14592300" y="9913192"/>
          <a:ext cx="889000" cy="1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140542</xdr:rowOff>
    </xdr:from>
    <xdr:to>
      <xdr:col>76</xdr:col>
      <xdr:colOff>114300</xdr:colOff>
      <xdr:row>57</xdr:row>
      <xdr:rowOff>169321</xdr:rowOff>
    </xdr:to>
    <xdr:cxnSp macro="">
      <xdr:nvCxnSpPr>
        <xdr:cNvPr id="582" name="直線コネクタ 581"/>
        <xdr:cNvCxnSpPr/>
      </xdr:nvCxnSpPr>
      <xdr:spPr>
        <a:xfrm flipV="1">
          <a:off x="13703300" y="9913192"/>
          <a:ext cx="889000" cy="2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169321</xdr:rowOff>
    </xdr:from>
    <xdr:to>
      <xdr:col>71</xdr:col>
      <xdr:colOff>177800</xdr:colOff>
      <xdr:row>58</xdr:row>
      <xdr:rowOff>18205</xdr:rowOff>
    </xdr:to>
    <xdr:cxnSp macro="">
      <xdr:nvCxnSpPr>
        <xdr:cNvPr id="585" name="直線コネクタ 584"/>
        <xdr:cNvCxnSpPr/>
      </xdr:nvCxnSpPr>
      <xdr:spPr>
        <a:xfrm flipV="1">
          <a:off x="12814300" y="9941971"/>
          <a:ext cx="889000" cy="2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112152</xdr:rowOff>
    </xdr:from>
    <xdr:to>
      <xdr:col>85</xdr:col>
      <xdr:colOff>177800</xdr:colOff>
      <xdr:row>58</xdr:row>
      <xdr:rowOff>42302</xdr:rowOff>
    </xdr:to>
    <xdr:sp macro="" textlink="">
      <xdr:nvSpPr>
        <xdr:cNvPr id="595" name="楕円 594"/>
        <xdr:cNvSpPr/>
      </xdr:nvSpPr>
      <xdr:spPr>
        <a:xfrm>
          <a:off x="16268700" y="988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90579</xdr:rowOff>
    </xdr:from>
    <xdr:ext cx="599010" cy="259045"/>
    <xdr:sp macro="" textlink="">
      <xdr:nvSpPr>
        <xdr:cNvPr id="596" name="教育費該当値テキスト"/>
        <xdr:cNvSpPr txBox="1"/>
      </xdr:nvSpPr>
      <xdr:spPr>
        <a:xfrm>
          <a:off x="16370300" y="986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104191</xdr:rowOff>
    </xdr:from>
    <xdr:to>
      <xdr:col>81</xdr:col>
      <xdr:colOff>101600</xdr:colOff>
      <xdr:row>58</xdr:row>
      <xdr:rowOff>34341</xdr:rowOff>
    </xdr:to>
    <xdr:sp macro="" textlink="">
      <xdr:nvSpPr>
        <xdr:cNvPr id="597" name="楕円 596"/>
        <xdr:cNvSpPr/>
      </xdr:nvSpPr>
      <xdr:spPr>
        <a:xfrm>
          <a:off x="15430500" y="987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25468</xdr:rowOff>
    </xdr:from>
    <xdr:ext cx="599010" cy="259045"/>
    <xdr:sp macro="" textlink="">
      <xdr:nvSpPr>
        <xdr:cNvPr id="598" name="テキスト ボックス 597"/>
        <xdr:cNvSpPr txBox="1"/>
      </xdr:nvSpPr>
      <xdr:spPr>
        <a:xfrm>
          <a:off x="15181795" y="996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89742</xdr:rowOff>
    </xdr:from>
    <xdr:to>
      <xdr:col>76</xdr:col>
      <xdr:colOff>165100</xdr:colOff>
      <xdr:row>58</xdr:row>
      <xdr:rowOff>19892</xdr:rowOff>
    </xdr:to>
    <xdr:sp macro="" textlink="">
      <xdr:nvSpPr>
        <xdr:cNvPr id="599" name="楕円 598"/>
        <xdr:cNvSpPr/>
      </xdr:nvSpPr>
      <xdr:spPr>
        <a:xfrm>
          <a:off x="14541500" y="986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11019</xdr:rowOff>
    </xdr:from>
    <xdr:ext cx="599010" cy="259045"/>
    <xdr:sp macro="" textlink="">
      <xdr:nvSpPr>
        <xdr:cNvPr id="600" name="テキスト ボックス 599"/>
        <xdr:cNvSpPr txBox="1"/>
      </xdr:nvSpPr>
      <xdr:spPr>
        <a:xfrm>
          <a:off x="14292795" y="9955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118521</xdr:rowOff>
    </xdr:from>
    <xdr:to>
      <xdr:col>72</xdr:col>
      <xdr:colOff>38100</xdr:colOff>
      <xdr:row>58</xdr:row>
      <xdr:rowOff>48671</xdr:rowOff>
    </xdr:to>
    <xdr:sp macro="" textlink="">
      <xdr:nvSpPr>
        <xdr:cNvPr id="601" name="楕円 600"/>
        <xdr:cNvSpPr/>
      </xdr:nvSpPr>
      <xdr:spPr>
        <a:xfrm>
          <a:off x="13652500" y="989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39798</xdr:rowOff>
    </xdr:from>
    <xdr:ext cx="599010" cy="259045"/>
    <xdr:sp macro="" textlink="">
      <xdr:nvSpPr>
        <xdr:cNvPr id="602" name="テキスト ボックス 601"/>
        <xdr:cNvSpPr txBox="1"/>
      </xdr:nvSpPr>
      <xdr:spPr>
        <a:xfrm>
          <a:off x="13403795" y="998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138855</xdr:rowOff>
    </xdr:from>
    <xdr:to>
      <xdr:col>67</xdr:col>
      <xdr:colOff>101600</xdr:colOff>
      <xdr:row>58</xdr:row>
      <xdr:rowOff>69005</xdr:rowOff>
    </xdr:to>
    <xdr:sp macro="" textlink="">
      <xdr:nvSpPr>
        <xdr:cNvPr id="603" name="楕円 602"/>
        <xdr:cNvSpPr/>
      </xdr:nvSpPr>
      <xdr:spPr>
        <a:xfrm>
          <a:off x="12763500" y="991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60132</xdr:rowOff>
    </xdr:from>
    <xdr:ext cx="599010" cy="259045"/>
    <xdr:sp macro="" textlink="">
      <xdr:nvSpPr>
        <xdr:cNvPr id="604" name="テキスト ボックス 603"/>
        <xdr:cNvSpPr txBox="1"/>
      </xdr:nvSpPr>
      <xdr:spPr>
        <a:xfrm>
          <a:off x="12514795" y="1000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166336</xdr:rowOff>
    </xdr:from>
    <xdr:to>
      <xdr:col>85</xdr:col>
      <xdr:colOff>127000</xdr:colOff>
      <xdr:row>98</xdr:row>
      <xdr:rowOff>15306</xdr:rowOff>
    </xdr:to>
    <xdr:cxnSp macro="">
      <xdr:nvCxnSpPr>
        <xdr:cNvPr id="690" name="直線コネクタ 689"/>
        <xdr:cNvCxnSpPr/>
      </xdr:nvCxnSpPr>
      <xdr:spPr>
        <a:xfrm flipV="1">
          <a:off x="15481300" y="16796986"/>
          <a:ext cx="838200" cy="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15306</xdr:rowOff>
    </xdr:from>
    <xdr:to>
      <xdr:col>81</xdr:col>
      <xdr:colOff>50800</xdr:colOff>
      <xdr:row>98</xdr:row>
      <xdr:rowOff>34009</xdr:rowOff>
    </xdr:to>
    <xdr:cxnSp macro="">
      <xdr:nvCxnSpPr>
        <xdr:cNvPr id="693" name="直線コネクタ 692"/>
        <xdr:cNvCxnSpPr/>
      </xdr:nvCxnSpPr>
      <xdr:spPr>
        <a:xfrm flipV="1">
          <a:off x="14592300" y="16817406"/>
          <a:ext cx="889000" cy="1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34009</xdr:rowOff>
    </xdr:from>
    <xdr:to>
      <xdr:col>76</xdr:col>
      <xdr:colOff>114300</xdr:colOff>
      <xdr:row>98</xdr:row>
      <xdr:rowOff>41692</xdr:rowOff>
    </xdr:to>
    <xdr:cxnSp macro="">
      <xdr:nvCxnSpPr>
        <xdr:cNvPr id="696" name="直線コネクタ 695"/>
        <xdr:cNvCxnSpPr/>
      </xdr:nvCxnSpPr>
      <xdr:spPr>
        <a:xfrm flipV="1">
          <a:off x="13703300" y="16836109"/>
          <a:ext cx="889000" cy="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41692</xdr:rowOff>
    </xdr:from>
    <xdr:to>
      <xdr:col>71</xdr:col>
      <xdr:colOff>177800</xdr:colOff>
      <xdr:row>98</xdr:row>
      <xdr:rowOff>51163</xdr:rowOff>
    </xdr:to>
    <xdr:cxnSp macro="">
      <xdr:nvCxnSpPr>
        <xdr:cNvPr id="699" name="直線コネクタ 698"/>
        <xdr:cNvCxnSpPr/>
      </xdr:nvCxnSpPr>
      <xdr:spPr>
        <a:xfrm flipV="1">
          <a:off x="12814300" y="16843792"/>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115536</xdr:rowOff>
    </xdr:from>
    <xdr:to>
      <xdr:col>85</xdr:col>
      <xdr:colOff>177800</xdr:colOff>
      <xdr:row>98</xdr:row>
      <xdr:rowOff>45686</xdr:rowOff>
    </xdr:to>
    <xdr:sp macro="" textlink="">
      <xdr:nvSpPr>
        <xdr:cNvPr id="709" name="楕円 708"/>
        <xdr:cNvSpPr/>
      </xdr:nvSpPr>
      <xdr:spPr>
        <a:xfrm>
          <a:off x="16268700" y="1674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93963</xdr:rowOff>
    </xdr:from>
    <xdr:ext cx="599010" cy="259045"/>
    <xdr:sp macro="" textlink="">
      <xdr:nvSpPr>
        <xdr:cNvPr id="710" name="公債費該当値テキスト"/>
        <xdr:cNvSpPr txBox="1"/>
      </xdr:nvSpPr>
      <xdr:spPr>
        <a:xfrm>
          <a:off x="16370300" y="1672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135956</xdr:rowOff>
    </xdr:from>
    <xdr:to>
      <xdr:col>81</xdr:col>
      <xdr:colOff>101600</xdr:colOff>
      <xdr:row>98</xdr:row>
      <xdr:rowOff>66106</xdr:rowOff>
    </xdr:to>
    <xdr:sp macro="" textlink="">
      <xdr:nvSpPr>
        <xdr:cNvPr id="711" name="楕円 710"/>
        <xdr:cNvSpPr/>
      </xdr:nvSpPr>
      <xdr:spPr>
        <a:xfrm>
          <a:off x="15430500" y="167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57233</xdr:rowOff>
    </xdr:from>
    <xdr:ext cx="599010" cy="259045"/>
    <xdr:sp macro="" textlink="">
      <xdr:nvSpPr>
        <xdr:cNvPr id="712" name="テキスト ボックス 711"/>
        <xdr:cNvSpPr txBox="1"/>
      </xdr:nvSpPr>
      <xdr:spPr>
        <a:xfrm>
          <a:off x="15181795" y="1685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154659</xdr:rowOff>
    </xdr:from>
    <xdr:to>
      <xdr:col>76</xdr:col>
      <xdr:colOff>165100</xdr:colOff>
      <xdr:row>98</xdr:row>
      <xdr:rowOff>84809</xdr:rowOff>
    </xdr:to>
    <xdr:sp macro="" textlink="">
      <xdr:nvSpPr>
        <xdr:cNvPr id="713" name="楕円 712"/>
        <xdr:cNvSpPr/>
      </xdr:nvSpPr>
      <xdr:spPr>
        <a:xfrm>
          <a:off x="14541500" y="1678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75936</xdr:rowOff>
    </xdr:from>
    <xdr:ext cx="534377" cy="259045"/>
    <xdr:sp macro="" textlink="">
      <xdr:nvSpPr>
        <xdr:cNvPr id="714" name="テキスト ボックス 713"/>
        <xdr:cNvSpPr txBox="1"/>
      </xdr:nvSpPr>
      <xdr:spPr>
        <a:xfrm>
          <a:off x="14325111" y="168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162342</xdr:rowOff>
    </xdr:from>
    <xdr:to>
      <xdr:col>72</xdr:col>
      <xdr:colOff>38100</xdr:colOff>
      <xdr:row>98</xdr:row>
      <xdr:rowOff>92492</xdr:rowOff>
    </xdr:to>
    <xdr:sp macro="" textlink="">
      <xdr:nvSpPr>
        <xdr:cNvPr id="715" name="楕円 714"/>
        <xdr:cNvSpPr/>
      </xdr:nvSpPr>
      <xdr:spPr>
        <a:xfrm>
          <a:off x="13652500" y="167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83619</xdr:rowOff>
    </xdr:from>
    <xdr:ext cx="534377" cy="259045"/>
    <xdr:sp macro="" textlink="">
      <xdr:nvSpPr>
        <xdr:cNvPr id="716" name="テキスト ボックス 715"/>
        <xdr:cNvSpPr txBox="1"/>
      </xdr:nvSpPr>
      <xdr:spPr>
        <a:xfrm>
          <a:off x="13436111" y="168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363</xdr:rowOff>
    </xdr:from>
    <xdr:to>
      <xdr:col>67</xdr:col>
      <xdr:colOff>101600</xdr:colOff>
      <xdr:row>98</xdr:row>
      <xdr:rowOff>101963</xdr:rowOff>
    </xdr:to>
    <xdr:sp macro="" textlink="">
      <xdr:nvSpPr>
        <xdr:cNvPr id="717" name="楕円 716"/>
        <xdr:cNvSpPr/>
      </xdr:nvSpPr>
      <xdr:spPr>
        <a:xfrm>
          <a:off x="12763500" y="168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93090</xdr:rowOff>
    </xdr:from>
    <xdr:ext cx="534377" cy="259045"/>
    <xdr:sp macro="" textlink="">
      <xdr:nvSpPr>
        <xdr:cNvPr id="718" name="テキスト ボックス 717"/>
        <xdr:cNvSpPr txBox="1"/>
      </xdr:nvSpPr>
      <xdr:spPr>
        <a:xfrm>
          <a:off x="12547111" y="1689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・総務費は、住民一人当たり</a:t>
          </a:r>
          <a:r>
            <a:rPr kumimoji="1" lang="en-US" altLang="ja-JP" sz="1100" b="0" i="0" baseline="0">
              <a:solidFill>
                <a:schemeClr val="dk1"/>
              </a:solidFill>
              <a:effectLst/>
              <a:latin typeface="+mn-lt"/>
              <a:ea typeface="+mn-ea"/>
              <a:cs typeface="+mn-cs"/>
            </a:rPr>
            <a:t>204,827</a:t>
          </a:r>
          <a:r>
            <a:rPr kumimoji="1" lang="ja-JP" altLang="ja-JP" sz="1100" b="0" i="0" baseline="0">
              <a:solidFill>
                <a:schemeClr val="dk1"/>
              </a:solidFill>
              <a:effectLst/>
              <a:latin typeface="+mn-lt"/>
              <a:ea typeface="+mn-ea"/>
              <a:cs typeface="+mn-cs"/>
            </a:rPr>
            <a:t>円となっており、前年度比で</a:t>
          </a:r>
          <a:r>
            <a:rPr kumimoji="1" lang="en-US" altLang="ja-JP" sz="1100" b="0" i="0" baseline="0">
              <a:solidFill>
                <a:schemeClr val="dk1"/>
              </a:solidFill>
              <a:effectLst/>
              <a:latin typeface="+mn-lt"/>
              <a:ea typeface="+mn-ea"/>
              <a:cs typeface="+mn-cs"/>
            </a:rPr>
            <a:t>3.3</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となっている。これは、</a:t>
          </a:r>
          <a:r>
            <a:rPr kumimoji="1" lang="ja-JP" altLang="en-US" sz="1100" b="0" i="0" baseline="0">
              <a:solidFill>
                <a:schemeClr val="dk1"/>
              </a:solidFill>
              <a:effectLst/>
              <a:latin typeface="+mn-lt"/>
              <a:ea typeface="+mn-ea"/>
              <a:cs typeface="+mn-cs"/>
            </a:rPr>
            <a:t>人件費等が高い割合を占め、また、地域イントラネット機器更新等に係る物件費</a:t>
          </a:r>
          <a:r>
            <a:rPr kumimoji="1" lang="ja-JP" altLang="ja-JP" sz="1100" b="0" i="0" baseline="0">
              <a:solidFill>
                <a:schemeClr val="dk1"/>
              </a:solidFill>
              <a:effectLst/>
              <a:latin typeface="+mn-lt"/>
              <a:ea typeface="+mn-ea"/>
              <a:cs typeface="+mn-cs"/>
            </a:rPr>
            <a:t>が</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したことが主な要因である。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・民生費は、住民一人当たり</a:t>
          </a:r>
          <a:r>
            <a:rPr kumimoji="1" lang="en-US" altLang="ja-JP" sz="1100" b="0" i="0" baseline="0">
              <a:solidFill>
                <a:schemeClr val="dk1"/>
              </a:solidFill>
              <a:effectLst/>
              <a:latin typeface="+mn-lt"/>
              <a:ea typeface="+mn-ea"/>
              <a:cs typeface="+mn-cs"/>
            </a:rPr>
            <a:t>173,894</a:t>
          </a:r>
          <a:r>
            <a:rPr kumimoji="1" lang="ja-JP" altLang="ja-JP" sz="1100" b="0" i="0" baseline="0">
              <a:solidFill>
                <a:schemeClr val="dk1"/>
              </a:solidFill>
              <a:effectLst/>
              <a:latin typeface="+mn-lt"/>
              <a:ea typeface="+mn-ea"/>
              <a:cs typeface="+mn-cs"/>
            </a:rPr>
            <a:t>円となって</a:t>
          </a:r>
          <a:r>
            <a:rPr kumimoji="1" lang="ja-JP" altLang="en-US" sz="1100" b="0" i="0" baseline="0">
              <a:solidFill>
                <a:schemeClr val="dk1"/>
              </a:solidFill>
              <a:effectLst/>
              <a:latin typeface="+mn-lt"/>
              <a:ea typeface="+mn-ea"/>
              <a:cs typeface="+mn-cs"/>
            </a:rPr>
            <a:t>おり、前年度比で</a:t>
          </a:r>
          <a:r>
            <a:rPr kumimoji="1" lang="en-US" altLang="ja-JP" sz="1100" b="0" i="0" baseline="0">
              <a:solidFill>
                <a:schemeClr val="dk1"/>
              </a:solidFill>
              <a:effectLst/>
              <a:latin typeface="+mn-lt"/>
              <a:ea typeface="+mn-ea"/>
              <a:cs typeface="+mn-cs"/>
            </a:rPr>
            <a:t>14.4</a:t>
          </a:r>
          <a:r>
            <a:rPr kumimoji="1" lang="ja-JP" altLang="en-US" sz="1100" b="0" i="0" baseline="0">
              <a:solidFill>
                <a:schemeClr val="dk1"/>
              </a:solidFill>
              <a:effectLst/>
              <a:latin typeface="+mn-lt"/>
              <a:ea typeface="+mn-ea"/>
              <a:cs typeface="+mn-cs"/>
            </a:rPr>
            <a:t>％の減となっている。これは、子育て世帯への臨時特別給付金事業、保育所屋根修繕事業の完了による減少したこと</a:t>
          </a:r>
          <a:r>
            <a:rPr kumimoji="1" lang="ja-JP" altLang="ja-JP" sz="1100" b="0" i="0" baseline="0">
              <a:solidFill>
                <a:schemeClr val="dk1"/>
              </a:solidFill>
              <a:effectLst/>
              <a:latin typeface="+mn-lt"/>
              <a:ea typeface="+mn-ea"/>
              <a:cs typeface="+mn-cs"/>
            </a:rPr>
            <a:t>が要因</a:t>
          </a:r>
          <a:r>
            <a:rPr kumimoji="1" lang="ja-JP" altLang="en-US" sz="1100" b="0" i="0" baseline="0">
              <a:solidFill>
                <a:schemeClr val="dk1"/>
              </a:solidFill>
              <a:effectLst/>
              <a:latin typeface="+mn-lt"/>
              <a:ea typeface="+mn-ea"/>
              <a:cs typeface="+mn-cs"/>
            </a:rPr>
            <a:t>である</a:t>
          </a:r>
          <a:r>
            <a:rPr kumimoji="1" lang="ja-JP" altLang="ja-JP"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・土木費は、住民一人当たり</a:t>
          </a:r>
          <a:r>
            <a:rPr kumimoji="1" lang="en-US" altLang="ja-JP" sz="1100" b="0" i="0" baseline="0">
              <a:solidFill>
                <a:schemeClr val="dk1"/>
              </a:solidFill>
              <a:effectLst/>
              <a:latin typeface="+mn-lt"/>
              <a:ea typeface="+mn-ea"/>
              <a:cs typeface="+mn-cs"/>
            </a:rPr>
            <a:t>67,077</a:t>
          </a:r>
          <a:r>
            <a:rPr kumimoji="1" lang="ja-JP" altLang="ja-JP" sz="1100" b="0" i="0" baseline="0">
              <a:solidFill>
                <a:schemeClr val="dk1"/>
              </a:solidFill>
              <a:effectLst/>
              <a:latin typeface="+mn-lt"/>
              <a:ea typeface="+mn-ea"/>
              <a:cs typeface="+mn-cs"/>
            </a:rPr>
            <a:t>円となっており、前年度比で</a:t>
          </a:r>
          <a:r>
            <a:rPr kumimoji="1" lang="en-US" altLang="ja-JP" sz="1100" b="0" i="0" baseline="0">
              <a:solidFill>
                <a:schemeClr val="dk1"/>
              </a:solidFill>
              <a:effectLst/>
              <a:latin typeface="+mn-lt"/>
              <a:ea typeface="+mn-ea"/>
              <a:cs typeface="+mn-cs"/>
            </a:rPr>
            <a:t>30.9</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となっている。これ</a:t>
          </a:r>
          <a:r>
            <a:rPr kumimoji="1" lang="ja-JP" altLang="en-US" sz="1100" b="0" i="0" baseline="0">
              <a:solidFill>
                <a:schemeClr val="dk1"/>
              </a:solidFill>
              <a:effectLst/>
              <a:latin typeface="+mn-lt"/>
              <a:ea typeface="+mn-ea"/>
              <a:cs typeface="+mn-cs"/>
            </a:rPr>
            <a:t>は、鷺の瀬橋修繕工事</a:t>
          </a:r>
          <a:r>
            <a:rPr kumimoji="1" lang="ja-JP" altLang="ja-JP" sz="1100" b="0" i="0" baseline="0">
              <a:solidFill>
                <a:schemeClr val="dk1"/>
              </a:solidFill>
              <a:effectLst/>
              <a:latin typeface="+mn-lt"/>
              <a:ea typeface="+mn-ea"/>
              <a:cs typeface="+mn-cs"/>
            </a:rPr>
            <a:t>事業により、普通建設事業費が</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したことが主な要因である。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・消防費は、住民一人当たり</a:t>
          </a:r>
          <a:r>
            <a:rPr kumimoji="1" lang="en-US" altLang="ja-JP" sz="1100" b="0" i="0" baseline="0">
              <a:solidFill>
                <a:schemeClr val="dk1"/>
              </a:solidFill>
              <a:effectLst/>
              <a:latin typeface="+mn-lt"/>
              <a:ea typeface="+mn-ea"/>
              <a:cs typeface="+mn-cs"/>
            </a:rPr>
            <a:t>43,987</a:t>
          </a:r>
          <a:r>
            <a:rPr kumimoji="1" lang="ja-JP" altLang="ja-JP" sz="1100" b="0" i="0" baseline="0">
              <a:solidFill>
                <a:schemeClr val="dk1"/>
              </a:solidFill>
              <a:effectLst/>
              <a:latin typeface="+mn-lt"/>
              <a:ea typeface="+mn-ea"/>
              <a:cs typeface="+mn-cs"/>
            </a:rPr>
            <a:t>円となっており、前年度比で</a:t>
          </a:r>
          <a:r>
            <a:rPr kumimoji="1" lang="en-US" altLang="ja-JP" sz="1100" b="0" i="0" baseline="0">
              <a:solidFill>
                <a:schemeClr val="dk1"/>
              </a:solidFill>
              <a:effectLst/>
              <a:latin typeface="+mn-lt"/>
              <a:ea typeface="+mn-ea"/>
              <a:cs typeface="+mn-cs"/>
            </a:rPr>
            <a:t>31.4</a:t>
          </a:r>
          <a:r>
            <a:rPr kumimoji="1" lang="ja-JP" altLang="ja-JP" sz="1100" b="0" i="0" baseline="0">
              <a:solidFill>
                <a:schemeClr val="dk1"/>
              </a:solidFill>
              <a:effectLst/>
              <a:latin typeface="+mn-lt"/>
              <a:ea typeface="+mn-ea"/>
              <a:cs typeface="+mn-cs"/>
            </a:rPr>
            <a:t>％の減となっている。これは、</a:t>
          </a:r>
          <a:r>
            <a:rPr kumimoji="1" lang="ja-JP" altLang="en-US" sz="1100" b="0" i="0" baseline="0">
              <a:solidFill>
                <a:schemeClr val="dk1"/>
              </a:solidFill>
              <a:effectLst/>
              <a:latin typeface="+mn-lt"/>
              <a:ea typeface="+mn-ea"/>
              <a:cs typeface="+mn-cs"/>
            </a:rPr>
            <a:t>消防小型ポンプ積載車</a:t>
          </a:r>
          <a:r>
            <a:rPr kumimoji="1" lang="ja-JP" altLang="ja-JP" sz="1100" b="0" i="0" baseline="0">
              <a:solidFill>
                <a:schemeClr val="dk1"/>
              </a:solidFill>
              <a:effectLst/>
              <a:latin typeface="+mn-lt"/>
              <a:ea typeface="+mn-ea"/>
              <a:cs typeface="+mn-cs"/>
            </a:rPr>
            <a:t>整備事業の完了により、普通建設事業費が</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したことが主な要因である。</a:t>
          </a:r>
          <a:endParaRPr lang="ja-JP" altLang="ja-JP" sz="1400">
            <a:effectLst/>
          </a:endParaRPr>
        </a:p>
        <a:p>
          <a:r>
            <a:rPr kumimoji="1" lang="ja-JP" altLang="ja-JP" sz="1100" b="0" i="0" baseline="0">
              <a:solidFill>
                <a:schemeClr val="dk1"/>
              </a:solidFill>
              <a:effectLst/>
              <a:latin typeface="+mn-lt"/>
              <a:ea typeface="+mn-ea"/>
              <a:cs typeface="+mn-cs"/>
            </a:rPr>
            <a:t>・教育費は、住民一人当たり</a:t>
          </a:r>
          <a:r>
            <a:rPr kumimoji="1" lang="en-US" altLang="ja-JP" sz="1100" b="0" i="0" baseline="0">
              <a:solidFill>
                <a:schemeClr val="dk1"/>
              </a:solidFill>
              <a:effectLst/>
              <a:latin typeface="+mn-lt"/>
              <a:ea typeface="+mn-ea"/>
              <a:cs typeface="+mn-cs"/>
            </a:rPr>
            <a:t>117,794</a:t>
          </a:r>
          <a:r>
            <a:rPr kumimoji="1" lang="ja-JP" altLang="ja-JP" sz="1100" b="0" i="0" baseline="0">
              <a:solidFill>
                <a:schemeClr val="dk1"/>
              </a:solidFill>
              <a:effectLst/>
              <a:latin typeface="+mn-lt"/>
              <a:ea typeface="+mn-ea"/>
              <a:cs typeface="+mn-cs"/>
            </a:rPr>
            <a:t>円となっており、前年度比で</a:t>
          </a:r>
          <a:r>
            <a:rPr kumimoji="1" lang="en-US" altLang="ja-JP" sz="1100" b="0" i="0" baseline="0">
              <a:solidFill>
                <a:schemeClr val="dk1"/>
              </a:solidFill>
              <a:effectLst/>
              <a:latin typeface="+mn-lt"/>
              <a:ea typeface="+mn-ea"/>
              <a:cs typeface="+mn-cs"/>
            </a:rPr>
            <a:t>3.4</a:t>
          </a:r>
          <a:r>
            <a:rPr kumimoji="1" lang="ja-JP" altLang="ja-JP" sz="1100" b="0" i="0" baseline="0">
              <a:solidFill>
                <a:schemeClr val="dk1"/>
              </a:solidFill>
              <a:effectLst/>
              <a:latin typeface="+mn-lt"/>
              <a:ea typeface="+mn-ea"/>
              <a:cs typeface="+mn-cs"/>
            </a:rPr>
            <a:t>％の減となっている。これは、</a:t>
          </a:r>
          <a:r>
            <a:rPr kumimoji="1" lang="ja-JP" altLang="en-US" sz="1100" b="0" i="0" baseline="0">
              <a:solidFill>
                <a:schemeClr val="dk1"/>
              </a:solidFill>
              <a:effectLst/>
              <a:latin typeface="+mn-lt"/>
              <a:ea typeface="+mn-ea"/>
              <a:cs typeface="+mn-cs"/>
            </a:rPr>
            <a:t>野球場防球ネット設置事業</a:t>
          </a:r>
          <a:r>
            <a:rPr kumimoji="1" lang="ja-JP" altLang="ja-JP" sz="1100" b="0" i="0" baseline="0">
              <a:solidFill>
                <a:schemeClr val="dk1"/>
              </a:solidFill>
              <a:effectLst/>
              <a:latin typeface="+mn-lt"/>
              <a:ea typeface="+mn-ea"/>
              <a:cs typeface="+mn-cs"/>
            </a:rPr>
            <a:t>の完了により、普通建設事業費や物件費が減少したことが主な要因である。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・財政調整基金については、中期的な見通しのもとに、決算剰余金を中心に積み立てるとともに、最低水準の取り崩しに努めている。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また、令和４年度は普通交付税の追加交付などにより、最終的には取り崩し額が積立額を下回り、残高が回復している。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実質収支については、翌年度に繰り越すべき財源の増加等により悪化した。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・令和４年度決算は、普通交付税において教育費及び地方債の償還費が増となったことに加え、臨時財政対策費が創設されたことにより追加交付があったため、黒字額は全体で増加した。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9"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80</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81</v>
      </c>
      <c r="C2" s="182"/>
      <c r="D2" s="183"/>
    </row>
    <row r="3" spans="1:119" ht="18.75" customHeight="1" thickBot="1">
      <c r="A3" s="181"/>
      <c r="B3" s="380" t="s">
        <v>82</v>
      </c>
      <c r="C3" s="381"/>
      <c r="D3" s="381"/>
      <c r="E3" s="382"/>
      <c r="F3" s="382"/>
      <c r="G3" s="382"/>
      <c r="H3" s="382"/>
      <c r="I3" s="382"/>
      <c r="J3" s="382"/>
      <c r="K3" s="382"/>
      <c r="L3" s="382" t="s">
        <v>83</v>
      </c>
      <c r="M3" s="382"/>
      <c r="N3" s="382"/>
      <c r="O3" s="382"/>
      <c r="P3" s="382"/>
      <c r="Q3" s="382"/>
      <c r="R3" s="389"/>
      <c r="S3" s="389"/>
      <c r="T3" s="389"/>
      <c r="U3" s="389"/>
      <c r="V3" s="390"/>
      <c r="W3" s="364" t="s">
        <v>84</v>
      </c>
      <c r="X3" s="365"/>
      <c r="Y3" s="365"/>
      <c r="Z3" s="365"/>
      <c r="AA3" s="365"/>
      <c r="AB3" s="381"/>
      <c r="AC3" s="389" t="s">
        <v>85</v>
      </c>
      <c r="AD3" s="365"/>
      <c r="AE3" s="365"/>
      <c r="AF3" s="365"/>
      <c r="AG3" s="365"/>
      <c r="AH3" s="365"/>
      <c r="AI3" s="365"/>
      <c r="AJ3" s="365"/>
      <c r="AK3" s="365"/>
      <c r="AL3" s="366"/>
      <c r="AM3" s="364" t="s">
        <v>86</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87</v>
      </c>
      <c r="BO3" s="365"/>
      <c r="BP3" s="365"/>
      <c r="BQ3" s="365"/>
      <c r="BR3" s="365"/>
      <c r="BS3" s="365"/>
      <c r="BT3" s="365"/>
      <c r="BU3" s="366"/>
      <c r="BV3" s="364" t="s">
        <v>88</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89</v>
      </c>
      <c r="CU3" s="365"/>
      <c r="CV3" s="365"/>
      <c r="CW3" s="365"/>
      <c r="CX3" s="365"/>
      <c r="CY3" s="365"/>
      <c r="CZ3" s="365"/>
      <c r="DA3" s="366"/>
      <c r="DB3" s="364" t="s">
        <v>90</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91</v>
      </c>
      <c r="AZ4" s="368"/>
      <c r="BA4" s="368"/>
      <c r="BB4" s="368"/>
      <c r="BC4" s="368"/>
      <c r="BD4" s="368"/>
      <c r="BE4" s="368"/>
      <c r="BF4" s="368"/>
      <c r="BG4" s="368"/>
      <c r="BH4" s="368"/>
      <c r="BI4" s="368"/>
      <c r="BJ4" s="368"/>
      <c r="BK4" s="368"/>
      <c r="BL4" s="368"/>
      <c r="BM4" s="369"/>
      <c r="BN4" s="370">
        <v>2954653</v>
      </c>
      <c r="BO4" s="371"/>
      <c r="BP4" s="371"/>
      <c r="BQ4" s="371"/>
      <c r="BR4" s="371"/>
      <c r="BS4" s="371"/>
      <c r="BT4" s="371"/>
      <c r="BU4" s="372"/>
      <c r="BV4" s="370">
        <v>3014677</v>
      </c>
      <c r="BW4" s="371"/>
      <c r="BX4" s="371"/>
      <c r="BY4" s="371"/>
      <c r="BZ4" s="371"/>
      <c r="CA4" s="371"/>
      <c r="CB4" s="371"/>
      <c r="CC4" s="372"/>
      <c r="CD4" s="373" t="s">
        <v>92</v>
      </c>
      <c r="CE4" s="374"/>
      <c r="CF4" s="374"/>
      <c r="CG4" s="374"/>
      <c r="CH4" s="374"/>
      <c r="CI4" s="374"/>
      <c r="CJ4" s="374"/>
      <c r="CK4" s="374"/>
      <c r="CL4" s="374"/>
      <c r="CM4" s="374"/>
      <c r="CN4" s="374"/>
      <c r="CO4" s="374"/>
      <c r="CP4" s="374"/>
      <c r="CQ4" s="374"/>
      <c r="CR4" s="374"/>
      <c r="CS4" s="375"/>
      <c r="CT4" s="376">
        <v>5</v>
      </c>
      <c r="CU4" s="377"/>
      <c r="CV4" s="377"/>
      <c r="CW4" s="377"/>
      <c r="CX4" s="377"/>
      <c r="CY4" s="377"/>
      <c r="CZ4" s="377"/>
      <c r="DA4" s="378"/>
      <c r="DB4" s="376">
        <v>5.6</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93</v>
      </c>
      <c r="AN5" s="437"/>
      <c r="AO5" s="437"/>
      <c r="AP5" s="437"/>
      <c r="AQ5" s="437"/>
      <c r="AR5" s="437"/>
      <c r="AS5" s="437"/>
      <c r="AT5" s="438"/>
      <c r="AU5" s="439" t="s">
        <v>94</v>
      </c>
      <c r="AV5" s="440"/>
      <c r="AW5" s="440"/>
      <c r="AX5" s="440"/>
      <c r="AY5" s="441" t="s">
        <v>95</v>
      </c>
      <c r="AZ5" s="442"/>
      <c r="BA5" s="442"/>
      <c r="BB5" s="442"/>
      <c r="BC5" s="442"/>
      <c r="BD5" s="442"/>
      <c r="BE5" s="442"/>
      <c r="BF5" s="442"/>
      <c r="BG5" s="442"/>
      <c r="BH5" s="442"/>
      <c r="BI5" s="442"/>
      <c r="BJ5" s="442"/>
      <c r="BK5" s="442"/>
      <c r="BL5" s="442"/>
      <c r="BM5" s="443"/>
      <c r="BN5" s="407">
        <v>2844225</v>
      </c>
      <c r="BO5" s="408"/>
      <c r="BP5" s="408"/>
      <c r="BQ5" s="408"/>
      <c r="BR5" s="408"/>
      <c r="BS5" s="408"/>
      <c r="BT5" s="408"/>
      <c r="BU5" s="409"/>
      <c r="BV5" s="407">
        <v>2860472</v>
      </c>
      <c r="BW5" s="408"/>
      <c r="BX5" s="408"/>
      <c r="BY5" s="408"/>
      <c r="BZ5" s="408"/>
      <c r="CA5" s="408"/>
      <c r="CB5" s="408"/>
      <c r="CC5" s="409"/>
      <c r="CD5" s="410" t="s">
        <v>96</v>
      </c>
      <c r="CE5" s="411"/>
      <c r="CF5" s="411"/>
      <c r="CG5" s="411"/>
      <c r="CH5" s="411"/>
      <c r="CI5" s="411"/>
      <c r="CJ5" s="411"/>
      <c r="CK5" s="411"/>
      <c r="CL5" s="411"/>
      <c r="CM5" s="411"/>
      <c r="CN5" s="411"/>
      <c r="CO5" s="411"/>
      <c r="CP5" s="411"/>
      <c r="CQ5" s="411"/>
      <c r="CR5" s="411"/>
      <c r="CS5" s="412"/>
      <c r="CT5" s="404">
        <v>92.2</v>
      </c>
      <c r="CU5" s="405"/>
      <c r="CV5" s="405"/>
      <c r="CW5" s="405"/>
      <c r="CX5" s="405"/>
      <c r="CY5" s="405"/>
      <c r="CZ5" s="405"/>
      <c r="DA5" s="406"/>
      <c r="DB5" s="404">
        <v>88.8</v>
      </c>
      <c r="DC5" s="405"/>
      <c r="DD5" s="405"/>
      <c r="DE5" s="405"/>
      <c r="DF5" s="405"/>
      <c r="DG5" s="405"/>
      <c r="DH5" s="405"/>
      <c r="DI5" s="406"/>
    </row>
    <row r="6" spans="1:119" ht="18.75" customHeight="1">
      <c r="A6" s="181"/>
      <c r="B6" s="413" t="s">
        <v>97</v>
      </c>
      <c r="C6" s="414"/>
      <c r="D6" s="414"/>
      <c r="E6" s="415"/>
      <c r="F6" s="415"/>
      <c r="G6" s="415"/>
      <c r="H6" s="415"/>
      <c r="I6" s="415"/>
      <c r="J6" s="415"/>
      <c r="K6" s="415"/>
      <c r="L6" s="415" t="s">
        <v>98</v>
      </c>
      <c r="M6" s="415"/>
      <c r="N6" s="415"/>
      <c r="O6" s="415"/>
      <c r="P6" s="415"/>
      <c r="Q6" s="415"/>
      <c r="R6" s="419"/>
      <c r="S6" s="419"/>
      <c r="T6" s="419"/>
      <c r="U6" s="419"/>
      <c r="V6" s="420"/>
      <c r="W6" s="423" t="s">
        <v>99</v>
      </c>
      <c r="X6" s="424"/>
      <c r="Y6" s="424"/>
      <c r="Z6" s="424"/>
      <c r="AA6" s="424"/>
      <c r="AB6" s="414"/>
      <c r="AC6" s="427" t="s">
        <v>100</v>
      </c>
      <c r="AD6" s="428"/>
      <c r="AE6" s="428"/>
      <c r="AF6" s="428"/>
      <c r="AG6" s="428"/>
      <c r="AH6" s="428"/>
      <c r="AI6" s="428"/>
      <c r="AJ6" s="428"/>
      <c r="AK6" s="428"/>
      <c r="AL6" s="429"/>
      <c r="AM6" s="436" t="s">
        <v>101</v>
      </c>
      <c r="AN6" s="437"/>
      <c r="AO6" s="437"/>
      <c r="AP6" s="437"/>
      <c r="AQ6" s="437"/>
      <c r="AR6" s="437"/>
      <c r="AS6" s="437"/>
      <c r="AT6" s="438"/>
      <c r="AU6" s="439" t="s">
        <v>94</v>
      </c>
      <c r="AV6" s="440"/>
      <c r="AW6" s="440"/>
      <c r="AX6" s="440"/>
      <c r="AY6" s="441" t="s">
        <v>102</v>
      </c>
      <c r="AZ6" s="442"/>
      <c r="BA6" s="442"/>
      <c r="BB6" s="442"/>
      <c r="BC6" s="442"/>
      <c r="BD6" s="442"/>
      <c r="BE6" s="442"/>
      <c r="BF6" s="442"/>
      <c r="BG6" s="442"/>
      <c r="BH6" s="442"/>
      <c r="BI6" s="442"/>
      <c r="BJ6" s="442"/>
      <c r="BK6" s="442"/>
      <c r="BL6" s="442"/>
      <c r="BM6" s="443"/>
      <c r="BN6" s="407">
        <v>110428</v>
      </c>
      <c r="BO6" s="408"/>
      <c r="BP6" s="408"/>
      <c r="BQ6" s="408"/>
      <c r="BR6" s="408"/>
      <c r="BS6" s="408"/>
      <c r="BT6" s="408"/>
      <c r="BU6" s="409"/>
      <c r="BV6" s="407">
        <v>154205</v>
      </c>
      <c r="BW6" s="408"/>
      <c r="BX6" s="408"/>
      <c r="BY6" s="408"/>
      <c r="BZ6" s="408"/>
      <c r="CA6" s="408"/>
      <c r="CB6" s="408"/>
      <c r="CC6" s="409"/>
      <c r="CD6" s="410" t="s">
        <v>103</v>
      </c>
      <c r="CE6" s="411"/>
      <c r="CF6" s="411"/>
      <c r="CG6" s="411"/>
      <c r="CH6" s="411"/>
      <c r="CI6" s="411"/>
      <c r="CJ6" s="411"/>
      <c r="CK6" s="411"/>
      <c r="CL6" s="411"/>
      <c r="CM6" s="411"/>
      <c r="CN6" s="411"/>
      <c r="CO6" s="411"/>
      <c r="CP6" s="411"/>
      <c r="CQ6" s="411"/>
      <c r="CR6" s="411"/>
      <c r="CS6" s="412"/>
      <c r="CT6" s="444">
        <v>93.1</v>
      </c>
      <c r="CU6" s="445"/>
      <c r="CV6" s="445"/>
      <c r="CW6" s="445"/>
      <c r="CX6" s="445"/>
      <c r="CY6" s="445"/>
      <c r="CZ6" s="445"/>
      <c r="DA6" s="446"/>
      <c r="DB6" s="444">
        <v>92.2</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104</v>
      </c>
      <c r="AN7" s="437"/>
      <c r="AO7" s="437"/>
      <c r="AP7" s="437"/>
      <c r="AQ7" s="437"/>
      <c r="AR7" s="437"/>
      <c r="AS7" s="437"/>
      <c r="AT7" s="438"/>
      <c r="AU7" s="439" t="s">
        <v>105</v>
      </c>
      <c r="AV7" s="440"/>
      <c r="AW7" s="440"/>
      <c r="AX7" s="440"/>
      <c r="AY7" s="441" t="s">
        <v>106</v>
      </c>
      <c r="AZ7" s="442"/>
      <c r="BA7" s="442"/>
      <c r="BB7" s="442"/>
      <c r="BC7" s="442"/>
      <c r="BD7" s="442"/>
      <c r="BE7" s="442"/>
      <c r="BF7" s="442"/>
      <c r="BG7" s="442"/>
      <c r="BH7" s="442"/>
      <c r="BI7" s="442"/>
      <c r="BJ7" s="442"/>
      <c r="BK7" s="442"/>
      <c r="BL7" s="442"/>
      <c r="BM7" s="443"/>
      <c r="BN7" s="407">
        <v>17557</v>
      </c>
      <c r="BO7" s="408"/>
      <c r="BP7" s="408"/>
      <c r="BQ7" s="408"/>
      <c r="BR7" s="408"/>
      <c r="BS7" s="408"/>
      <c r="BT7" s="408"/>
      <c r="BU7" s="409"/>
      <c r="BV7" s="407">
        <v>51598</v>
      </c>
      <c r="BW7" s="408"/>
      <c r="BX7" s="408"/>
      <c r="BY7" s="408"/>
      <c r="BZ7" s="408"/>
      <c r="CA7" s="408"/>
      <c r="CB7" s="408"/>
      <c r="CC7" s="409"/>
      <c r="CD7" s="410" t="s">
        <v>107</v>
      </c>
      <c r="CE7" s="411"/>
      <c r="CF7" s="411"/>
      <c r="CG7" s="411"/>
      <c r="CH7" s="411"/>
      <c r="CI7" s="411"/>
      <c r="CJ7" s="411"/>
      <c r="CK7" s="411"/>
      <c r="CL7" s="411"/>
      <c r="CM7" s="411"/>
      <c r="CN7" s="411"/>
      <c r="CO7" s="411"/>
      <c r="CP7" s="411"/>
      <c r="CQ7" s="411"/>
      <c r="CR7" s="411"/>
      <c r="CS7" s="412"/>
      <c r="CT7" s="407">
        <v>1839948</v>
      </c>
      <c r="CU7" s="408"/>
      <c r="CV7" s="408"/>
      <c r="CW7" s="408"/>
      <c r="CX7" s="408"/>
      <c r="CY7" s="408"/>
      <c r="CZ7" s="408"/>
      <c r="DA7" s="409"/>
      <c r="DB7" s="407">
        <v>1846909</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108</v>
      </c>
      <c r="AN8" s="437"/>
      <c r="AO8" s="437"/>
      <c r="AP8" s="437"/>
      <c r="AQ8" s="437"/>
      <c r="AR8" s="437"/>
      <c r="AS8" s="437"/>
      <c r="AT8" s="438"/>
      <c r="AU8" s="439" t="s">
        <v>94</v>
      </c>
      <c r="AV8" s="440"/>
      <c r="AW8" s="440"/>
      <c r="AX8" s="440"/>
      <c r="AY8" s="441" t="s">
        <v>109</v>
      </c>
      <c r="AZ8" s="442"/>
      <c r="BA8" s="442"/>
      <c r="BB8" s="442"/>
      <c r="BC8" s="442"/>
      <c r="BD8" s="442"/>
      <c r="BE8" s="442"/>
      <c r="BF8" s="442"/>
      <c r="BG8" s="442"/>
      <c r="BH8" s="442"/>
      <c r="BI8" s="442"/>
      <c r="BJ8" s="442"/>
      <c r="BK8" s="442"/>
      <c r="BL8" s="442"/>
      <c r="BM8" s="443"/>
      <c r="BN8" s="407">
        <v>92871</v>
      </c>
      <c r="BO8" s="408"/>
      <c r="BP8" s="408"/>
      <c r="BQ8" s="408"/>
      <c r="BR8" s="408"/>
      <c r="BS8" s="408"/>
      <c r="BT8" s="408"/>
      <c r="BU8" s="409"/>
      <c r="BV8" s="407">
        <v>102607</v>
      </c>
      <c r="BW8" s="408"/>
      <c r="BX8" s="408"/>
      <c r="BY8" s="408"/>
      <c r="BZ8" s="408"/>
      <c r="CA8" s="408"/>
      <c r="CB8" s="408"/>
      <c r="CC8" s="409"/>
      <c r="CD8" s="410" t="s">
        <v>110</v>
      </c>
      <c r="CE8" s="411"/>
      <c r="CF8" s="411"/>
      <c r="CG8" s="411"/>
      <c r="CH8" s="411"/>
      <c r="CI8" s="411"/>
      <c r="CJ8" s="411"/>
      <c r="CK8" s="411"/>
      <c r="CL8" s="411"/>
      <c r="CM8" s="411"/>
      <c r="CN8" s="411"/>
      <c r="CO8" s="411"/>
      <c r="CP8" s="411"/>
      <c r="CQ8" s="411"/>
      <c r="CR8" s="411"/>
      <c r="CS8" s="412"/>
      <c r="CT8" s="447">
        <v>0.22</v>
      </c>
      <c r="CU8" s="448"/>
      <c r="CV8" s="448"/>
      <c r="CW8" s="448"/>
      <c r="CX8" s="448"/>
      <c r="CY8" s="448"/>
      <c r="CZ8" s="448"/>
      <c r="DA8" s="449"/>
      <c r="DB8" s="447">
        <v>0.24</v>
      </c>
      <c r="DC8" s="448"/>
      <c r="DD8" s="448"/>
      <c r="DE8" s="448"/>
      <c r="DF8" s="448"/>
      <c r="DG8" s="448"/>
      <c r="DH8" s="448"/>
      <c r="DI8" s="449"/>
    </row>
    <row r="9" spans="1:119" ht="18.75" customHeight="1" thickBot="1">
      <c r="A9" s="181"/>
      <c r="B9" s="401" t="s">
        <v>111</v>
      </c>
      <c r="C9" s="402"/>
      <c r="D9" s="402"/>
      <c r="E9" s="402"/>
      <c r="F9" s="402"/>
      <c r="G9" s="402"/>
      <c r="H9" s="402"/>
      <c r="I9" s="402"/>
      <c r="J9" s="402"/>
      <c r="K9" s="450"/>
      <c r="L9" s="451" t="s">
        <v>112</v>
      </c>
      <c r="M9" s="452"/>
      <c r="N9" s="452"/>
      <c r="O9" s="452"/>
      <c r="P9" s="452"/>
      <c r="Q9" s="453"/>
      <c r="R9" s="454">
        <v>3081</v>
      </c>
      <c r="S9" s="455"/>
      <c r="T9" s="455"/>
      <c r="U9" s="455"/>
      <c r="V9" s="456"/>
      <c r="W9" s="364" t="s">
        <v>113</v>
      </c>
      <c r="X9" s="365"/>
      <c r="Y9" s="365"/>
      <c r="Z9" s="365"/>
      <c r="AA9" s="365"/>
      <c r="AB9" s="365"/>
      <c r="AC9" s="365"/>
      <c r="AD9" s="365"/>
      <c r="AE9" s="365"/>
      <c r="AF9" s="365"/>
      <c r="AG9" s="365"/>
      <c r="AH9" s="365"/>
      <c r="AI9" s="365"/>
      <c r="AJ9" s="365"/>
      <c r="AK9" s="365"/>
      <c r="AL9" s="366"/>
      <c r="AM9" s="436" t="s">
        <v>114</v>
      </c>
      <c r="AN9" s="437"/>
      <c r="AO9" s="437"/>
      <c r="AP9" s="437"/>
      <c r="AQ9" s="437"/>
      <c r="AR9" s="437"/>
      <c r="AS9" s="437"/>
      <c r="AT9" s="438"/>
      <c r="AU9" s="439" t="s">
        <v>115</v>
      </c>
      <c r="AV9" s="440"/>
      <c r="AW9" s="440"/>
      <c r="AX9" s="440"/>
      <c r="AY9" s="441" t="s">
        <v>116</v>
      </c>
      <c r="AZ9" s="442"/>
      <c r="BA9" s="442"/>
      <c r="BB9" s="442"/>
      <c r="BC9" s="442"/>
      <c r="BD9" s="442"/>
      <c r="BE9" s="442"/>
      <c r="BF9" s="442"/>
      <c r="BG9" s="442"/>
      <c r="BH9" s="442"/>
      <c r="BI9" s="442"/>
      <c r="BJ9" s="442"/>
      <c r="BK9" s="442"/>
      <c r="BL9" s="442"/>
      <c r="BM9" s="443"/>
      <c r="BN9" s="407">
        <v>-9736</v>
      </c>
      <c r="BO9" s="408"/>
      <c r="BP9" s="408"/>
      <c r="BQ9" s="408"/>
      <c r="BR9" s="408"/>
      <c r="BS9" s="408"/>
      <c r="BT9" s="408"/>
      <c r="BU9" s="409"/>
      <c r="BV9" s="407">
        <v>-3345</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16.2</v>
      </c>
      <c r="CU9" s="405"/>
      <c r="CV9" s="405"/>
      <c r="CW9" s="405"/>
      <c r="CX9" s="405"/>
      <c r="CY9" s="405"/>
      <c r="CZ9" s="405"/>
      <c r="DA9" s="406"/>
      <c r="DB9" s="404">
        <v>15</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118</v>
      </c>
      <c r="M10" s="437"/>
      <c r="N10" s="437"/>
      <c r="O10" s="437"/>
      <c r="P10" s="437"/>
      <c r="Q10" s="438"/>
      <c r="R10" s="458">
        <v>3206</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120</v>
      </c>
      <c r="AV10" s="440"/>
      <c r="AW10" s="440"/>
      <c r="AX10" s="440"/>
      <c r="AY10" s="441" t="s">
        <v>121</v>
      </c>
      <c r="AZ10" s="442"/>
      <c r="BA10" s="442"/>
      <c r="BB10" s="442"/>
      <c r="BC10" s="442"/>
      <c r="BD10" s="442"/>
      <c r="BE10" s="442"/>
      <c r="BF10" s="442"/>
      <c r="BG10" s="442"/>
      <c r="BH10" s="442"/>
      <c r="BI10" s="442"/>
      <c r="BJ10" s="442"/>
      <c r="BK10" s="442"/>
      <c r="BL10" s="442"/>
      <c r="BM10" s="443"/>
      <c r="BN10" s="407">
        <v>54016</v>
      </c>
      <c r="BO10" s="408"/>
      <c r="BP10" s="408"/>
      <c r="BQ10" s="408"/>
      <c r="BR10" s="408"/>
      <c r="BS10" s="408"/>
      <c r="BT10" s="408"/>
      <c r="BU10" s="409"/>
      <c r="BV10" s="407">
        <v>53045</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94</v>
      </c>
      <c r="AV11" s="440"/>
      <c r="AW11" s="440"/>
      <c r="AX11" s="440"/>
      <c r="AY11" s="441" t="s">
        <v>126</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127</v>
      </c>
      <c r="CE11" s="411"/>
      <c r="CF11" s="411"/>
      <c r="CG11" s="411"/>
      <c r="CH11" s="411"/>
      <c r="CI11" s="411"/>
      <c r="CJ11" s="411"/>
      <c r="CK11" s="411"/>
      <c r="CL11" s="411"/>
      <c r="CM11" s="411"/>
      <c r="CN11" s="411"/>
      <c r="CO11" s="411"/>
      <c r="CP11" s="411"/>
      <c r="CQ11" s="411"/>
      <c r="CR11" s="411"/>
      <c r="CS11" s="412"/>
      <c r="CT11" s="447" t="s">
        <v>128</v>
      </c>
      <c r="CU11" s="448"/>
      <c r="CV11" s="448"/>
      <c r="CW11" s="448"/>
      <c r="CX11" s="448"/>
      <c r="CY11" s="448"/>
      <c r="CZ11" s="448"/>
      <c r="DA11" s="449"/>
      <c r="DB11" s="447" t="s">
        <v>128</v>
      </c>
      <c r="DC11" s="448"/>
      <c r="DD11" s="448"/>
      <c r="DE11" s="448"/>
      <c r="DF11" s="448"/>
      <c r="DG11" s="448"/>
      <c r="DH11" s="448"/>
      <c r="DI11" s="449"/>
    </row>
    <row r="12" spans="1:119" ht="18.75" customHeight="1">
      <c r="A12" s="181"/>
      <c r="B12" s="467" t="s">
        <v>129</v>
      </c>
      <c r="C12" s="468"/>
      <c r="D12" s="468"/>
      <c r="E12" s="468"/>
      <c r="F12" s="468"/>
      <c r="G12" s="468"/>
      <c r="H12" s="468"/>
      <c r="I12" s="468"/>
      <c r="J12" s="468"/>
      <c r="K12" s="469"/>
      <c r="L12" s="476" t="s">
        <v>130</v>
      </c>
      <c r="M12" s="477"/>
      <c r="N12" s="477"/>
      <c r="O12" s="477"/>
      <c r="P12" s="477"/>
      <c r="Q12" s="478"/>
      <c r="R12" s="479">
        <v>3073</v>
      </c>
      <c r="S12" s="480"/>
      <c r="T12" s="480"/>
      <c r="U12" s="480"/>
      <c r="V12" s="481"/>
      <c r="W12" s="482" t="s">
        <v>1</v>
      </c>
      <c r="X12" s="440"/>
      <c r="Y12" s="440"/>
      <c r="Z12" s="440"/>
      <c r="AA12" s="440"/>
      <c r="AB12" s="483"/>
      <c r="AC12" s="484" t="s">
        <v>131</v>
      </c>
      <c r="AD12" s="485"/>
      <c r="AE12" s="485"/>
      <c r="AF12" s="485"/>
      <c r="AG12" s="486"/>
      <c r="AH12" s="484" t="s">
        <v>132</v>
      </c>
      <c r="AI12" s="485"/>
      <c r="AJ12" s="485"/>
      <c r="AK12" s="485"/>
      <c r="AL12" s="487"/>
      <c r="AM12" s="436" t="s">
        <v>133</v>
      </c>
      <c r="AN12" s="437"/>
      <c r="AO12" s="437"/>
      <c r="AP12" s="437"/>
      <c r="AQ12" s="437"/>
      <c r="AR12" s="437"/>
      <c r="AS12" s="437"/>
      <c r="AT12" s="438"/>
      <c r="AU12" s="439" t="s">
        <v>115</v>
      </c>
      <c r="AV12" s="440"/>
      <c r="AW12" s="440"/>
      <c r="AX12" s="440"/>
      <c r="AY12" s="441" t="s">
        <v>134</v>
      </c>
      <c r="AZ12" s="442"/>
      <c r="BA12" s="442"/>
      <c r="BB12" s="442"/>
      <c r="BC12" s="442"/>
      <c r="BD12" s="442"/>
      <c r="BE12" s="442"/>
      <c r="BF12" s="442"/>
      <c r="BG12" s="442"/>
      <c r="BH12" s="442"/>
      <c r="BI12" s="442"/>
      <c r="BJ12" s="442"/>
      <c r="BK12" s="442"/>
      <c r="BL12" s="442"/>
      <c r="BM12" s="443"/>
      <c r="BN12" s="407">
        <v>46000</v>
      </c>
      <c r="BO12" s="408"/>
      <c r="BP12" s="408"/>
      <c r="BQ12" s="408"/>
      <c r="BR12" s="408"/>
      <c r="BS12" s="408"/>
      <c r="BT12" s="408"/>
      <c r="BU12" s="409"/>
      <c r="BV12" s="407">
        <v>0</v>
      </c>
      <c r="BW12" s="408"/>
      <c r="BX12" s="408"/>
      <c r="BY12" s="408"/>
      <c r="BZ12" s="408"/>
      <c r="CA12" s="408"/>
      <c r="CB12" s="408"/>
      <c r="CC12" s="409"/>
      <c r="CD12" s="410" t="s">
        <v>135</v>
      </c>
      <c r="CE12" s="411"/>
      <c r="CF12" s="411"/>
      <c r="CG12" s="411"/>
      <c r="CH12" s="411"/>
      <c r="CI12" s="411"/>
      <c r="CJ12" s="411"/>
      <c r="CK12" s="411"/>
      <c r="CL12" s="411"/>
      <c r="CM12" s="411"/>
      <c r="CN12" s="411"/>
      <c r="CO12" s="411"/>
      <c r="CP12" s="411"/>
      <c r="CQ12" s="411"/>
      <c r="CR12" s="411"/>
      <c r="CS12" s="412"/>
      <c r="CT12" s="447" t="s">
        <v>136</v>
      </c>
      <c r="CU12" s="448"/>
      <c r="CV12" s="448"/>
      <c r="CW12" s="448"/>
      <c r="CX12" s="448"/>
      <c r="CY12" s="448"/>
      <c r="CZ12" s="448"/>
      <c r="DA12" s="449"/>
      <c r="DB12" s="447" t="s">
        <v>137</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138</v>
      </c>
      <c r="N13" s="499"/>
      <c r="O13" s="499"/>
      <c r="P13" s="499"/>
      <c r="Q13" s="500"/>
      <c r="R13" s="491">
        <v>3065</v>
      </c>
      <c r="S13" s="492"/>
      <c r="T13" s="492"/>
      <c r="U13" s="492"/>
      <c r="V13" s="493"/>
      <c r="W13" s="423" t="s">
        <v>139</v>
      </c>
      <c r="X13" s="424"/>
      <c r="Y13" s="424"/>
      <c r="Z13" s="424"/>
      <c r="AA13" s="424"/>
      <c r="AB13" s="414"/>
      <c r="AC13" s="458">
        <v>361</v>
      </c>
      <c r="AD13" s="459"/>
      <c r="AE13" s="459"/>
      <c r="AF13" s="459"/>
      <c r="AG13" s="501"/>
      <c r="AH13" s="458">
        <v>444</v>
      </c>
      <c r="AI13" s="459"/>
      <c r="AJ13" s="459"/>
      <c r="AK13" s="459"/>
      <c r="AL13" s="460"/>
      <c r="AM13" s="436" t="s">
        <v>140</v>
      </c>
      <c r="AN13" s="437"/>
      <c r="AO13" s="437"/>
      <c r="AP13" s="437"/>
      <c r="AQ13" s="437"/>
      <c r="AR13" s="437"/>
      <c r="AS13" s="437"/>
      <c r="AT13" s="438"/>
      <c r="AU13" s="439" t="s">
        <v>141</v>
      </c>
      <c r="AV13" s="440"/>
      <c r="AW13" s="440"/>
      <c r="AX13" s="440"/>
      <c r="AY13" s="441" t="s">
        <v>142</v>
      </c>
      <c r="AZ13" s="442"/>
      <c r="BA13" s="442"/>
      <c r="BB13" s="442"/>
      <c r="BC13" s="442"/>
      <c r="BD13" s="442"/>
      <c r="BE13" s="442"/>
      <c r="BF13" s="442"/>
      <c r="BG13" s="442"/>
      <c r="BH13" s="442"/>
      <c r="BI13" s="442"/>
      <c r="BJ13" s="442"/>
      <c r="BK13" s="442"/>
      <c r="BL13" s="442"/>
      <c r="BM13" s="443"/>
      <c r="BN13" s="407">
        <v>-1720</v>
      </c>
      <c r="BO13" s="408"/>
      <c r="BP13" s="408"/>
      <c r="BQ13" s="408"/>
      <c r="BR13" s="408"/>
      <c r="BS13" s="408"/>
      <c r="BT13" s="408"/>
      <c r="BU13" s="409"/>
      <c r="BV13" s="407">
        <v>49700</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10.9</v>
      </c>
      <c r="CU13" s="405"/>
      <c r="CV13" s="405"/>
      <c r="CW13" s="405"/>
      <c r="CX13" s="405"/>
      <c r="CY13" s="405"/>
      <c r="CZ13" s="405"/>
      <c r="DA13" s="406"/>
      <c r="DB13" s="404">
        <v>10.6</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144</v>
      </c>
      <c r="M14" s="489"/>
      <c r="N14" s="489"/>
      <c r="O14" s="489"/>
      <c r="P14" s="489"/>
      <c r="Q14" s="490"/>
      <c r="R14" s="491">
        <v>3139</v>
      </c>
      <c r="S14" s="492"/>
      <c r="T14" s="492"/>
      <c r="U14" s="492"/>
      <c r="V14" s="493"/>
      <c r="W14" s="397"/>
      <c r="X14" s="398"/>
      <c r="Y14" s="398"/>
      <c r="Z14" s="398"/>
      <c r="AA14" s="398"/>
      <c r="AB14" s="387"/>
      <c r="AC14" s="494">
        <v>22.2</v>
      </c>
      <c r="AD14" s="495"/>
      <c r="AE14" s="495"/>
      <c r="AF14" s="495"/>
      <c r="AG14" s="496"/>
      <c r="AH14" s="494">
        <v>25.4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146</v>
      </c>
      <c r="CU14" s="506"/>
      <c r="CV14" s="506"/>
      <c r="CW14" s="506"/>
      <c r="CX14" s="506"/>
      <c r="CY14" s="506"/>
      <c r="CZ14" s="506"/>
      <c r="DA14" s="507"/>
      <c r="DB14" s="505" t="s">
        <v>128</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138</v>
      </c>
      <c r="N15" s="499"/>
      <c r="O15" s="499"/>
      <c r="P15" s="499"/>
      <c r="Q15" s="500"/>
      <c r="R15" s="491">
        <v>3131</v>
      </c>
      <c r="S15" s="492"/>
      <c r="T15" s="492"/>
      <c r="U15" s="492"/>
      <c r="V15" s="493"/>
      <c r="W15" s="423" t="s">
        <v>147</v>
      </c>
      <c r="X15" s="424"/>
      <c r="Y15" s="424"/>
      <c r="Z15" s="424"/>
      <c r="AA15" s="424"/>
      <c r="AB15" s="414"/>
      <c r="AC15" s="458">
        <v>401</v>
      </c>
      <c r="AD15" s="459"/>
      <c r="AE15" s="459"/>
      <c r="AF15" s="459"/>
      <c r="AG15" s="501"/>
      <c r="AH15" s="458">
        <v>419</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371672</v>
      </c>
      <c r="BO15" s="371"/>
      <c r="BP15" s="371"/>
      <c r="BQ15" s="371"/>
      <c r="BR15" s="371"/>
      <c r="BS15" s="371"/>
      <c r="BT15" s="371"/>
      <c r="BU15" s="372"/>
      <c r="BV15" s="370">
        <v>370683</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24.6</v>
      </c>
      <c r="AD16" s="495"/>
      <c r="AE16" s="495"/>
      <c r="AF16" s="495"/>
      <c r="AG16" s="496"/>
      <c r="AH16" s="494">
        <v>24</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1733326</v>
      </c>
      <c r="BO16" s="408"/>
      <c r="BP16" s="408"/>
      <c r="BQ16" s="408"/>
      <c r="BR16" s="408"/>
      <c r="BS16" s="408"/>
      <c r="BT16" s="408"/>
      <c r="BU16" s="409"/>
      <c r="BV16" s="407">
        <v>1688862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865</v>
      </c>
      <c r="AD17" s="459"/>
      <c r="AE17" s="459"/>
      <c r="AF17" s="459"/>
      <c r="AG17" s="501"/>
      <c r="AH17" s="458">
        <v>885</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460471</v>
      </c>
      <c r="BO17" s="408"/>
      <c r="BP17" s="408"/>
      <c r="BQ17" s="408"/>
      <c r="BR17" s="408"/>
      <c r="BS17" s="408"/>
      <c r="BT17" s="408"/>
      <c r="BU17" s="409"/>
      <c r="BV17" s="407">
        <v>462063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157</v>
      </c>
      <c r="C18" s="450"/>
      <c r="D18" s="450"/>
      <c r="E18" s="530"/>
      <c r="F18" s="530"/>
      <c r="G18" s="530"/>
      <c r="H18" s="530"/>
      <c r="I18" s="530"/>
      <c r="J18" s="530"/>
      <c r="K18" s="530"/>
      <c r="L18" s="531">
        <v>16.37</v>
      </c>
      <c r="M18" s="531"/>
      <c r="N18" s="531"/>
      <c r="O18" s="531"/>
      <c r="P18" s="531"/>
      <c r="Q18" s="531"/>
      <c r="R18" s="532"/>
      <c r="S18" s="532"/>
      <c r="T18" s="532"/>
      <c r="U18" s="532"/>
      <c r="V18" s="533"/>
      <c r="W18" s="425"/>
      <c r="X18" s="426"/>
      <c r="Y18" s="426"/>
      <c r="Z18" s="426"/>
      <c r="AA18" s="426"/>
      <c r="AB18" s="417"/>
      <c r="AC18" s="534">
        <v>53.2</v>
      </c>
      <c r="AD18" s="535"/>
      <c r="AE18" s="535"/>
      <c r="AF18" s="535"/>
      <c r="AG18" s="536"/>
      <c r="AH18" s="534">
        <v>50.6</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1697427</v>
      </c>
      <c r="BO18" s="408"/>
      <c r="BP18" s="408"/>
      <c r="BQ18" s="408"/>
      <c r="BR18" s="408"/>
      <c r="BS18" s="408"/>
      <c r="BT18" s="408"/>
      <c r="BU18" s="409"/>
      <c r="BV18" s="407">
        <v>1626121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159</v>
      </c>
      <c r="C19" s="450"/>
      <c r="D19" s="450"/>
      <c r="E19" s="530"/>
      <c r="F19" s="530"/>
      <c r="G19" s="530"/>
      <c r="H19" s="530"/>
      <c r="I19" s="530"/>
      <c r="J19" s="530"/>
      <c r="K19" s="530"/>
      <c r="L19" s="538">
        <v>188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2196232</v>
      </c>
      <c r="BO19" s="408"/>
      <c r="BP19" s="408"/>
      <c r="BQ19" s="408"/>
      <c r="BR19" s="408"/>
      <c r="BS19" s="408"/>
      <c r="BT19" s="408"/>
      <c r="BU19" s="409"/>
      <c r="BV19" s="407">
        <v>2198176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161</v>
      </c>
      <c r="C20" s="450"/>
      <c r="D20" s="450"/>
      <c r="E20" s="530"/>
      <c r="F20" s="530"/>
      <c r="G20" s="530"/>
      <c r="H20" s="530"/>
      <c r="I20" s="530"/>
      <c r="J20" s="530"/>
      <c r="K20" s="530"/>
      <c r="L20" s="538">
        <v>976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2793502</v>
      </c>
      <c r="BO22" s="371"/>
      <c r="BP22" s="371"/>
      <c r="BQ22" s="371"/>
      <c r="BR22" s="371"/>
      <c r="BS22" s="371"/>
      <c r="BT22" s="371"/>
      <c r="BU22" s="372"/>
      <c r="BV22" s="370">
        <v>3068775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2072451</v>
      </c>
      <c r="BO23" s="408"/>
      <c r="BP23" s="408"/>
      <c r="BQ23" s="408"/>
      <c r="BR23" s="408"/>
      <c r="BS23" s="408"/>
      <c r="BT23" s="408"/>
      <c r="BU23" s="409"/>
      <c r="BV23" s="407">
        <v>2302415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171</v>
      </c>
      <c r="F24" s="437"/>
      <c r="G24" s="437"/>
      <c r="H24" s="437"/>
      <c r="I24" s="437"/>
      <c r="J24" s="437"/>
      <c r="K24" s="438"/>
      <c r="L24" s="458">
        <v>1</v>
      </c>
      <c r="M24" s="459"/>
      <c r="N24" s="459"/>
      <c r="O24" s="459"/>
      <c r="P24" s="501"/>
      <c r="Q24" s="458">
        <v>7260</v>
      </c>
      <c r="R24" s="459"/>
      <c r="S24" s="459"/>
      <c r="T24" s="459"/>
      <c r="U24" s="459"/>
      <c r="V24" s="501"/>
      <c r="W24" s="553"/>
      <c r="X24" s="554"/>
      <c r="Y24" s="555"/>
      <c r="Z24" s="457" t="s">
        <v>172</v>
      </c>
      <c r="AA24" s="437"/>
      <c r="AB24" s="437"/>
      <c r="AC24" s="437"/>
      <c r="AD24" s="437"/>
      <c r="AE24" s="437"/>
      <c r="AF24" s="437"/>
      <c r="AG24" s="438"/>
      <c r="AH24" s="458">
        <v>47</v>
      </c>
      <c r="AI24" s="459"/>
      <c r="AJ24" s="459"/>
      <c r="AK24" s="459"/>
      <c r="AL24" s="501"/>
      <c r="AM24" s="458">
        <v>143209</v>
      </c>
      <c r="AN24" s="459"/>
      <c r="AO24" s="459"/>
      <c r="AP24" s="459"/>
      <c r="AQ24" s="459"/>
      <c r="AR24" s="501"/>
      <c r="AS24" s="458">
        <v>3047</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1934449</v>
      </c>
      <c r="BO24" s="408"/>
      <c r="BP24" s="408"/>
      <c r="BQ24" s="408"/>
      <c r="BR24" s="408"/>
      <c r="BS24" s="408"/>
      <c r="BT24" s="408"/>
      <c r="BU24" s="409"/>
      <c r="BV24" s="407">
        <v>2127245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174</v>
      </c>
      <c r="F25" s="437"/>
      <c r="G25" s="437"/>
      <c r="H25" s="437"/>
      <c r="I25" s="437"/>
      <c r="J25" s="437"/>
      <c r="K25" s="438"/>
      <c r="L25" s="458">
        <v>1</v>
      </c>
      <c r="M25" s="459"/>
      <c r="N25" s="459"/>
      <c r="O25" s="459"/>
      <c r="P25" s="501"/>
      <c r="Q25" s="458">
        <v>5800</v>
      </c>
      <c r="R25" s="459"/>
      <c r="S25" s="459"/>
      <c r="T25" s="459"/>
      <c r="U25" s="459"/>
      <c r="V25" s="501"/>
      <c r="W25" s="553"/>
      <c r="X25" s="554"/>
      <c r="Y25" s="555"/>
      <c r="Z25" s="457" t="s">
        <v>175</v>
      </c>
      <c r="AA25" s="437"/>
      <c r="AB25" s="437"/>
      <c r="AC25" s="437"/>
      <c r="AD25" s="437"/>
      <c r="AE25" s="437"/>
      <c r="AF25" s="437"/>
      <c r="AG25" s="438"/>
      <c r="AH25" s="458" t="s">
        <v>128</v>
      </c>
      <c r="AI25" s="459"/>
      <c r="AJ25" s="459"/>
      <c r="AK25" s="459"/>
      <c r="AL25" s="501"/>
      <c r="AM25" s="458" t="s">
        <v>128</v>
      </c>
      <c r="AN25" s="459"/>
      <c r="AO25" s="459"/>
      <c r="AP25" s="459"/>
      <c r="AQ25" s="459"/>
      <c r="AR25" s="501"/>
      <c r="AS25" s="458" t="s">
        <v>146</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t="s">
        <v>146</v>
      </c>
      <c r="BO25" s="371"/>
      <c r="BP25" s="371"/>
      <c r="BQ25" s="371"/>
      <c r="BR25" s="371"/>
      <c r="BS25" s="371"/>
      <c r="BT25" s="371"/>
      <c r="BU25" s="372"/>
      <c r="BV25" s="370" t="s">
        <v>146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177</v>
      </c>
      <c r="F26" s="437"/>
      <c r="G26" s="437"/>
      <c r="H26" s="437"/>
      <c r="I26" s="437"/>
      <c r="J26" s="437"/>
      <c r="K26" s="438"/>
      <c r="L26" s="458">
        <v>1</v>
      </c>
      <c r="M26" s="459"/>
      <c r="N26" s="459"/>
      <c r="O26" s="459"/>
      <c r="P26" s="501"/>
      <c r="Q26" s="458">
        <v>5530</v>
      </c>
      <c r="R26" s="459"/>
      <c r="S26" s="459"/>
      <c r="T26" s="459"/>
      <c r="U26" s="459"/>
      <c r="V26" s="501"/>
      <c r="W26" s="553"/>
      <c r="X26" s="554"/>
      <c r="Y26" s="555"/>
      <c r="Z26" s="457" t="s">
        <v>178</v>
      </c>
      <c r="AA26" s="559"/>
      <c r="AB26" s="559"/>
      <c r="AC26" s="559"/>
      <c r="AD26" s="559"/>
      <c r="AE26" s="559"/>
      <c r="AF26" s="559"/>
      <c r="AG26" s="560"/>
      <c r="AH26" s="458" t="s">
        <v>179</v>
      </c>
      <c r="AI26" s="459"/>
      <c r="AJ26" s="459"/>
      <c r="AK26" s="459"/>
      <c r="AL26" s="501"/>
      <c r="AM26" s="458" t="s">
        <v>179</v>
      </c>
      <c r="AN26" s="459"/>
      <c r="AO26" s="459"/>
      <c r="AP26" s="459"/>
      <c r="AQ26" s="459"/>
      <c r="AR26" s="501"/>
      <c r="AS26" s="458" t="s">
        <v>146</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128</v>
      </c>
      <c r="BO26" s="408"/>
      <c r="BP26" s="408"/>
      <c r="BQ26" s="408"/>
      <c r="BR26" s="408"/>
      <c r="BS26" s="408"/>
      <c r="BT26" s="408"/>
      <c r="BU26" s="409"/>
      <c r="BV26" s="407" t="s">
        <v>146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181</v>
      </c>
      <c r="F27" s="437"/>
      <c r="G27" s="437"/>
      <c r="H27" s="437"/>
      <c r="I27" s="437"/>
      <c r="J27" s="437"/>
      <c r="K27" s="438"/>
      <c r="L27" s="458">
        <v>1</v>
      </c>
      <c r="M27" s="459"/>
      <c r="N27" s="459"/>
      <c r="O27" s="459"/>
      <c r="P27" s="501"/>
      <c r="Q27" s="458">
        <v>2420</v>
      </c>
      <c r="R27" s="459"/>
      <c r="S27" s="459"/>
      <c r="T27" s="459"/>
      <c r="U27" s="459"/>
      <c r="V27" s="501"/>
      <c r="W27" s="553"/>
      <c r="X27" s="554"/>
      <c r="Y27" s="555"/>
      <c r="Z27" s="457" t="s">
        <v>182</v>
      </c>
      <c r="AA27" s="437"/>
      <c r="AB27" s="437"/>
      <c r="AC27" s="437"/>
      <c r="AD27" s="437"/>
      <c r="AE27" s="437"/>
      <c r="AF27" s="437"/>
      <c r="AG27" s="438"/>
      <c r="AH27" s="458">
        <v>5</v>
      </c>
      <c r="AI27" s="459"/>
      <c r="AJ27" s="459"/>
      <c r="AK27" s="459"/>
      <c r="AL27" s="501"/>
      <c r="AM27" s="458">
        <v>15650</v>
      </c>
      <c r="AN27" s="459"/>
      <c r="AO27" s="459"/>
      <c r="AP27" s="459"/>
      <c r="AQ27" s="459"/>
      <c r="AR27" s="501"/>
      <c r="AS27" s="458">
        <v>3130</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t="s">
        <v>146</v>
      </c>
      <c r="BO27" s="527"/>
      <c r="BP27" s="527"/>
      <c r="BQ27" s="527"/>
      <c r="BR27" s="527"/>
      <c r="BS27" s="527"/>
      <c r="BT27" s="527"/>
      <c r="BU27" s="528"/>
      <c r="BV27" s="526" t="s">
        <v>146</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184</v>
      </c>
      <c r="F28" s="437"/>
      <c r="G28" s="437"/>
      <c r="H28" s="437"/>
      <c r="I28" s="437"/>
      <c r="J28" s="437"/>
      <c r="K28" s="438"/>
      <c r="L28" s="458">
        <v>1</v>
      </c>
      <c r="M28" s="459"/>
      <c r="N28" s="459"/>
      <c r="O28" s="459"/>
      <c r="P28" s="501"/>
      <c r="Q28" s="458">
        <v>2000</v>
      </c>
      <c r="R28" s="459"/>
      <c r="S28" s="459"/>
      <c r="T28" s="459"/>
      <c r="U28" s="459"/>
      <c r="V28" s="501"/>
      <c r="W28" s="553"/>
      <c r="X28" s="554"/>
      <c r="Y28" s="555"/>
      <c r="Z28" s="457" t="s">
        <v>185</v>
      </c>
      <c r="AA28" s="437"/>
      <c r="AB28" s="437"/>
      <c r="AC28" s="437"/>
      <c r="AD28" s="437"/>
      <c r="AE28" s="437"/>
      <c r="AF28" s="437"/>
      <c r="AG28" s="438"/>
      <c r="AH28" s="458" t="s">
        <v>146</v>
      </c>
      <c r="AI28" s="459"/>
      <c r="AJ28" s="459"/>
      <c r="AK28" s="459"/>
      <c r="AL28" s="501"/>
      <c r="AM28" s="458" t="s">
        <v>179</v>
      </c>
      <c r="AN28" s="459"/>
      <c r="AO28" s="459"/>
      <c r="AP28" s="459"/>
      <c r="AQ28" s="459"/>
      <c r="AR28" s="501"/>
      <c r="AS28" s="458" t="s">
        <v>128</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820419</v>
      </c>
      <c r="BO28" s="371"/>
      <c r="BP28" s="371"/>
      <c r="BQ28" s="371"/>
      <c r="BR28" s="371"/>
      <c r="BS28" s="371"/>
      <c r="BT28" s="371"/>
      <c r="BU28" s="372"/>
      <c r="BV28" s="370">
        <v>812403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187</v>
      </c>
      <c r="F29" s="437"/>
      <c r="G29" s="437"/>
      <c r="H29" s="437"/>
      <c r="I29" s="437"/>
      <c r="J29" s="437"/>
      <c r="K29" s="438"/>
      <c r="L29" s="458">
        <v>7</v>
      </c>
      <c r="M29" s="459"/>
      <c r="N29" s="459"/>
      <c r="O29" s="459"/>
      <c r="P29" s="501"/>
      <c r="Q29" s="458">
        <v>1800</v>
      </c>
      <c r="R29" s="459"/>
      <c r="S29" s="459"/>
      <c r="T29" s="459"/>
      <c r="U29" s="459"/>
      <c r="V29" s="501"/>
      <c r="W29" s="556"/>
      <c r="X29" s="557"/>
      <c r="Y29" s="558"/>
      <c r="Z29" s="457" t="s">
        <v>188</v>
      </c>
      <c r="AA29" s="437"/>
      <c r="AB29" s="437"/>
      <c r="AC29" s="437"/>
      <c r="AD29" s="437"/>
      <c r="AE29" s="437"/>
      <c r="AF29" s="437"/>
      <c r="AG29" s="438"/>
      <c r="AH29" s="458">
        <v>52</v>
      </c>
      <c r="AI29" s="459"/>
      <c r="AJ29" s="459"/>
      <c r="AK29" s="459"/>
      <c r="AL29" s="501"/>
      <c r="AM29" s="458">
        <v>158859</v>
      </c>
      <c r="AN29" s="459"/>
      <c r="AO29" s="459"/>
      <c r="AP29" s="459"/>
      <c r="AQ29" s="459"/>
      <c r="AR29" s="501"/>
      <c r="AS29" s="458">
        <v>3055</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39678</v>
      </c>
      <c r="BO29" s="408"/>
      <c r="BP29" s="408"/>
      <c r="BQ29" s="408"/>
      <c r="BR29" s="408"/>
      <c r="BS29" s="408"/>
      <c r="BT29" s="408"/>
      <c r="BU29" s="409"/>
      <c r="BV29" s="407">
        <v>39678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979607</v>
      </c>
      <c r="BO30" s="527"/>
      <c r="BP30" s="527"/>
      <c r="BQ30" s="527"/>
      <c r="BR30" s="527"/>
      <c r="BS30" s="527"/>
      <c r="BT30" s="527"/>
      <c r="BU30" s="528"/>
      <c r="BV30" s="526">
        <v>941000</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199</v>
      </c>
      <c r="V33" s="431"/>
      <c r="W33" s="396" t="s">
        <v>198</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204</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IF('各会計、関係団体の財政状況及び健全化判断比率'!B31="","",'各会計、関係団体の財政状況及び健全化判断比率'!B31)</f>
        <v>特定環境保全公共下水道事業</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磐梯町外一市二町一ヶ村組合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株式会社　湯川会津坂下</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墓地事業</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IF('各会計、関係団体の財政状況及び健全化判断比率'!B32="","",'各会計、関係団体の財政状況及び健全化判断比率'!B32)</f>
        <v>農業集落排水事業</v>
      </c>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福島県市町村総合事務組合一般会計</v>
      </c>
      <c r="BZ35" s="598"/>
      <c r="CA35" s="598"/>
      <c r="CB35" s="598"/>
      <c r="CC35" s="598"/>
      <c r="CD35" s="598"/>
      <c r="CE35" s="598"/>
      <c r="CF35" s="598"/>
      <c r="CG35" s="598"/>
      <c r="CH35" s="598"/>
      <c r="CI35" s="598"/>
      <c r="CJ35" s="598"/>
      <c r="CK35" s="598"/>
      <c r="CL35" s="598"/>
      <c r="CM35" s="598"/>
      <c r="CN35" s="181"/>
      <c r="CO35" s="597">
        <f t="shared" ref="CO35:CO43" si="3">IF(CQ35="","",CO34+1)</f>
        <v>19</v>
      </c>
      <c r="CP35" s="597"/>
      <c r="CQ35" s="598" t="str">
        <f>IF('各会計、関係団体の財政状況及び健全化判断比率'!BS8="","",'各会計、関係団体の財政状況及び健全化判断比率'!BS8)</f>
        <v>株式会社　会津湯川ファーム</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福島県市町村総合事務組合消防補償等特別会計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福島県市町村総合事務組合消防賞じゅつ金特別会計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福島県市町村総合事務組合非常勤職員公務災害補償特別会計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福島県市町村総合事務組合自治会館管理特別会計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福島県後期高齢者医療広域連合一般会計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福島県後期高齢者医療広域連合後期高齢者医療特別会計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会津若松地方広域市町村圏整備組合一般会計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会津若松地方広域市町村圏整備組合水道用水供給事業会計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3gqlITY4ExBuhLEKEefn96FDitVlDn/2zGuoiP3tf+8lhuZxrWzXmXirZHRNFIG7+qy+TyjpcF47OpCW5DUkeQ==" saltValue="fVarwFsdOuT8Xg1e4a9Am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ageMargins left="0.59055118110236227" right="0" top="0.59055118110236227" bottom="0.59055118110236227" header="0.39370078740157483" footer="0.39370078740157483"/>
  <pageSetup paperSize="8" scale="77"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31"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151" t="s">
        <v>565</v>
      </c>
      <c r="D34" s="1151"/>
      <c r="E34" s="1152"/>
      <c r="F34" s="32">
        <v>3.93</v>
      </c>
      <c r="G34" s="33">
        <v>5.34</v>
      </c>
      <c r="H34" s="33">
        <v>6.25</v>
      </c>
      <c r="I34" s="33">
        <v>5.55</v>
      </c>
      <c r="J34" s="34">
        <v>5.03</v>
      </c>
      <c r="K34" s="22"/>
      <c r="L34" s="22"/>
      <c r="M34" s="22"/>
      <c r="N34" s="22"/>
      <c r="O34" s="22"/>
      <c r="P34" s="22"/>
    </row>
    <row r="35" spans="1:16" ht="39" customHeight="1">
      <c r="A35" s="22"/>
      <c r="B35" s="35"/>
      <c r="C35" s="1145" t="s">
        <v>566</v>
      </c>
      <c r="D35" s="1146"/>
      <c r="E35" s="1147"/>
      <c r="F35" s="36">
        <v>0.79</v>
      </c>
      <c r="G35" s="37">
        <v>0.36</v>
      </c>
      <c r="H35" s="37">
        <v>0.37</v>
      </c>
      <c r="I35" s="37">
        <v>1.33</v>
      </c>
      <c r="J35" s="38">
        <v>2.97</v>
      </c>
      <c r="K35" s="22"/>
      <c r="L35" s="22"/>
      <c r="M35" s="22"/>
      <c r="N35" s="22"/>
      <c r="O35" s="22"/>
      <c r="P35" s="22"/>
    </row>
    <row r="36" spans="1:16" ht="39" customHeight="1">
      <c r="A36" s="22"/>
      <c r="B36" s="35"/>
      <c r="C36" s="1145" t="s">
        <v>567</v>
      </c>
      <c r="D36" s="1146"/>
      <c r="E36" s="1147"/>
      <c r="F36" s="36">
        <v>0.39</v>
      </c>
      <c r="G36" s="37">
        <v>0.14000000000000001</v>
      </c>
      <c r="H36" s="37">
        <v>0.42</v>
      </c>
      <c r="I36" s="37">
        <v>0.68</v>
      </c>
      <c r="J36" s="38">
        <v>0.5</v>
      </c>
      <c r="K36" s="22"/>
      <c r="L36" s="22"/>
      <c r="M36" s="22"/>
      <c r="N36" s="22"/>
      <c r="O36" s="22"/>
      <c r="P36" s="22"/>
    </row>
    <row r="37" spans="1:16" ht="39" customHeight="1">
      <c r="A37" s="22"/>
      <c r="B37" s="35"/>
      <c r="C37" s="1145" t="s">
        <v>568</v>
      </c>
      <c r="D37" s="1146"/>
      <c r="E37" s="1147"/>
      <c r="F37" s="36">
        <v>7.0000000000000007E-2</v>
      </c>
      <c r="G37" s="37">
        <v>0.13</v>
      </c>
      <c r="H37" s="37">
        <v>0.17</v>
      </c>
      <c r="I37" s="37">
        <v>0.16</v>
      </c>
      <c r="J37" s="38">
        <v>0.27</v>
      </c>
      <c r="K37" s="22"/>
      <c r="L37" s="22"/>
      <c r="M37" s="22"/>
      <c r="N37" s="22"/>
      <c r="O37" s="22"/>
      <c r="P37" s="22"/>
    </row>
    <row r="38" spans="1:16" ht="39" customHeight="1">
      <c r="A38" s="22"/>
      <c r="B38" s="35"/>
      <c r="C38" s="1145" t="s">
        <v>569</v>
      </c>
      <c r="D38" s="1146"/>
      <c r="E38" s="1147"/>
      <c r="F38" s="36">
        <v>0.08</v>
      </c>
      <c r="G38" s="37">
        <v>0.1</v>
      </c>
      <c r="H38" s="37">
        <v>0.09</v>
      </c>
      <c r="I38" s="37">
        <v>0.15</v>
      </c>
      <c r="J38" s="38">
        <v>0.11</v>
      </c>
      <c r="K38" s="22"/>
      <c r="L38" s="22"/>
      <c r="M38" s="22"/>
      <c r="N38" s="22"/>
      <c r="O38" s="22"/>
      <c r="P38" s="22"/>
    </row>
    <row r="39" spans="1:16" ht="39" customHeight="1">
      <c r="A39" s="22"/>
      <c r="B39" s="35"/>
      <c r="C39" s="1145" t="s">
        <v>570</v>
      </c>
      <c r="D39" s="1146"/>
      <c r="E39" s="1147"/>
      <c r="F39" s="36">
        <v>0</v>
      </c>
      <c r="G39" s="37">
        <v>0</v>
      </c>
      <c r="H39" s="37">
        <v>0</v>
      </c>
      <c r="I39" s="37">
        <v>0</v>
      </c>
      <c r="J39" s="38">
        <v>0.01</v>
      </c>
      <c r="K39" s="22"/>
      <c r="L39" s="22"/>
      <c r="M39" s="22"/>
      <c r="N39" s="22"/>
      <c r="O39" s="22"/>
      <c r="P39" s="22"/>
    </row>
    <row r="40" spans="1:16" ht="39" customHeight="1">
      <c r="A40" s="22"/>
      <c r="B40" s="35"/>
      <c r="C40" s="1145" t="s">
        <v>571</v>
      </c>
      <c r="D40" s="1146"/>
      <c r="E40" s="1147"/>
      <c r="F40" s="36">
        <v>0.01</v>
      </c>
      <c r="G40" s="37">
        <v>0.01</v>
      </c>
      <c r="H40" s="37">
        <v>0.02</v>
      </c>
      <c r="I40" s="37">
        <v>0.01</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572</v>
      </c>
      <c r="D42" s="1146"/>
      <c r="E42" s="1147"/>
      <c r="F42" s="36" t="s">
        <v>514</v>
      </c>
      <c r="G42" s="37" t="s">
        <v>514</v>
      </c>
      <c r="H42" s="37" t="s">
        <v>514</v>
      </c>
      <c r="I42" s="37" t="s">
        <v>514</v>
      </c>
      <c r="J42" s="38" t="s">
        <v>514</v>
      </c>
      <c r="K42" s="22"/>
      <c r="L42" s="22"/>
      <c r="M42" s="22"/>
      <c r="N42" s="22"/>
      <c r="O42" s="22"/>
      <c r="P42" s="22"/>
    </row>
    <row r="43" spans="1:16" ht="39" customHeight="1" thickBot="1">
      <c r="A43" s="22"/>
      <c r="B43" s="40"/>
      <c r="C43" s="1148" t="s">
        <v>573</v>
      </c>
      <c r="D43" s="1149"/>
      <c r="E43" s="1150"/>
      <c r="F43" s="41" t="s">
        <v>514</v>
      </c>
      <c r="G43" s="42" t="s">
        <v>514</v>
      </c>
      <c r="H43" s="42" t="s">
        <v>514</v>
      </c>
      <c r="I43" s="42" t="s">
        <v>514</v>
      </c>
      <c r="J43" s="43" t="s">
        <v>514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R3REJl9OCihz6WbejnsAdQnYSyb3w3XSMEVNQuYm9iMaidAME5CBrzW0Qob9oy6fNEs0Wvs5BaWrDn2qrHllbg==" saltValue="RdMA8i7fQEL40HOgdBoh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ageMargins left="0.59055118110236227" right="0" top="0.59055118110236227" bottom="0.59055118110236227" header="0.39370078740157483" footer="0.39370078740157483"/>
  <pageSetup paperSize="8" scale="8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I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153" t="s">
        <v>11</v>
      </c>
      <c r="C45" s="1154"/>
      <c r="D45" s="58"/>
      <c r="E45" s="1159" t="s">
        <v>12</v>
      </c>
      <c r="F45" s="1159"/>
      <c r="G45" s="1159"/>
      <c r="H45" s="1159"/>
      <c r="I45" s="1159"/>
      <c r="J45" s="1160"/>
      <c r="K45" s="59">
        <v>281</v>
      </c>
      <c r="L45" s="60">
        <v>292</v>
      </c>
      <c r="M45" s="60">
        <v>306</v>
      </c>
      <c r="N45" s="60">
        <v>331</v>
      </c>
      <c r="O45" s="61">
        <v>357</v>
      </c>
      <c r="P45" s="48"/>
      <c r="Q45" s="48"/>
      <c r="R45" s="48"/>
      <c r="S45" s="48"/>
      <c r="T45" s="48"/>
      <c r="U45" s="48"/>
    </row>
    <row r="46" spans="1:21" ht="30.75" customHeight="1">
      <c r="A46" s="48"/>
      <c r="B46" s="1155"/>
      <c r="C46" s="1156"/>
      <c r="D46" s="62"/>
      <c r="E46" s="1161" t="s">
        <v>13</v>
      </c>
      <c r="F46" s="1161"/>
      <c r="G46" s="1161"/>
      <c r="H46" s="1161"/>
      <c r="I46" s="1161"/>
      <c r="J46" s="1162"/>
      <c r="K46" s="63" t="s">
        <v>514</v>
      </c>
      <c r="L46" s="64" t="s">
        <v>514</v>
      </c>
      <c r="M46" s="64" t="s">
        <v>514</v>
      </c>
      <c r="N46" s="64" t="s">
        <v>514</v>
      </c>
      <c r="O46" s="65" t="s">
        <v>514</v>
      </c>
      <c r="P46" s="48"/>
      <c r="Q46" s="48"/>
      <c r="R46" s="48"/>
      <c r="S46" s="48"/>
      <c r="T46" s="48"/>
      <c r="U46" s="48"/>
    </row>
    <row r="47" spans="1:21" ht="30.75" customHeight="1">
      <c r="A47" s="48"/>
      <c r="B47" s="1155"/>
      <c r="C47" s="1156"/>
      <c r="D47" s="62"/>
      <c r="E47" s="1161" t="s">
        <v>14</v>
      </c>
      <c r="F47" s="1161"/>
      <c r="G47" s="1161"/>
      <c r="H47" s="1161"/>
      <c r="I47" s="1161"/>
      <c r="J47" s="1162"/>
      <c r="K47" s="63" t="s">
        <v>514</v>
      </c>
      <c r="L47" s="64" t="s">
        <v>514</v>
      </c>
      <c r="M47" s="64" t="s">
        <v>514</v>
      </c>
      <c r="N47" s="64" t="s">
        <v>514</v>
      </c>
      <c r="O47" s="65" t="s">
        <v>514</v>
      </c>
      <c r="P47" s="48"/>
      <c r="Q47" s="48"/>
      <c r="R47" s="48"/>
      <c r="S47" s="48"/>
      <c r="T47" s="48"/>
      <c r="U47" s="48"/>
    </row>
    <row r="48" spans="1:21" ht="30.75" customHeight="1">
      <c r="A48" s="48"/>
      <c r="B48" s="1155"/>
      <c r="C48" s="1156"/>
      <c r="D48" s="62"/>
      <c r="E48" s="1161" t="s">
        <v>15</v>
      </c>
      <c r="F48" s="1161"/>
      <c r="G48" s="1161"/>
      <c r="H48" s="1161"/>
      <c r="I48" s="1161"/>
      <c r="J48" s="1162"/>
      <c r="K48" s="63">
        <v>105</v>
      </c>
      <c r="L48" s="64">
        <v>105</v>
      </c>
      <c r="M48" s="64">
        <v>105</v>
      </c>
      <c r="N48" s="64">
        <v>105</v>
      </c>
      <c r="O48" s="65">
        <v>105</v>
      </c>
      <c r="P48" s="48"/>
      <c r="Q48" s="48"/>
      <c r="R48" s="48"/>
      <c r="S48" s="48"/>
      <c r="T48" s="48"/>
      <c r="U48" s="48"/>
    </row>
    <row r="49" spans="1:21" ht="30.75" customHeight="1">
      <c r="A49" s="48"/>
      <c r="B49" s="1155"/>
      <c r="C49" s="1156"/>
      <c r="D49" s="62"/>
      <c r="E49" s="1161" t="s">
        <v>16</v>
      </c>
      <c r="F49" s="1161"/>
      <c r="G49" s="1161"/>
      <c r="H49" s="1161"/>
      <c r="I49" s="1161"/>
      <c r="J49" s="1162"/>
      <c r="K49" s="63">
        <v>9</v>
      </c>
      <c r="L49" s="64">
        <v>7</v>
      </c>
      <c r="M49" s="64">
        <v>7</v>
      </c>
      <c r="N49" s="64">
        <v>11</v>
      </c>
      <c r="O49" s="65">
        <v>10</v>
      </c>
      <c r="P49" s="48"/>
      <c r="Q49" s="48"/>
      <c r="R49" s="48"/>
      <c r="S49" s="48"/>
      <c r="T49" s="48"/>
      <c r="U49" s="48"/>
    </row>
    <row r="50" spans="1:21" ht="30.75" customHeight="1">
      <c r="A50" s="48"/>
      <c r="B50" s="1155"/>
      <c r="C50" s="1156"/>
      <c r="D50" s="62"/>
      <c r="E50" s="1161" t="s">
        <v>17</v>
      </c>
      <c r="F50" s="1161"/>
      <c r="G50" s="1161"/>
      <c r="H50" s="1161"/>
      <c r="I50" s="1161"/>
      <c r="J50" s="1162"/>
      <c r="K50" s="63" t="s">
        <v>514</v>
      </c>
      <c r="L50" s="64" t="s">
        <v>514</v>
      </c>
      <c r="M50" s="64" t="s">
        <v>514</v>
      </c>
      <c r="N50" s="64" t="s">
        <v>514</v>
      </c>
      <c r="O50" s="65" t="s">
        <v>514</v>
      </c>
      <c r="P50" s="48"/>
      <c r="Q50" s="48"/>
      <c r="R50" s="48"/>
      <c r="S50" s="48"/>
      <c r="T50" s="48"/>
      <c r="U50" s="48"/>
    </row>
    <row r="51" spans="1:21" ht="30.75" customHeight="1">
      <c r="A51" s="48"/>
      <c r="B51" s="1157"/>
      <c r="C51" s="1158"/>
      <c r="D51" s="66"/>
      <c r="E51" s="1161" t="s">
        <v>18</v>
      </c>
      <c r="F51" s="1161"/>
      <c r="G51" s="1161"/>
      <c r="H51" s="1161"/>
      <c r="I51" s="1161"/>
      <c r="J51" s="1162"/>
      <c r="K51" s="63" t="s">
        <v>514</v>
      </c>
      <c r="L51" s="64" t="s">
        <v>514</v>
      </c>
      <c r="M51" s="64" t="s">
        <v>514</v>
      </c>
      <c r="N51" s="64" t="s">
        <v>514</v>
      </c>
      <c r="O51" s="65" t="s">
        <v>514</v>
      </c>
      <c r="P51" s="48"/>
      <c r="Q51" s="48"/>
      <c r="R51" s="48"/>
      <c r="S51" s="48"/>
      <c r="T51" s="48"/>
      <c r="U51" s="48"/>
    </row>
    <row r="52" spans="1:21" ht="30.75" customHeight="1">
      <c r="A52" s="48"/>
      <c r="B52" s="1163" t="s">
        <v>19</v>
      </c>
      <c r="C52" s="1164"/>
      <c r="D52" s="66"/>
      <c r="E52" s="1161" t="s">
        <v>20</v>
      </c>
      <c r="F52" s="1161"/>
      <c r="G52" s="1161"/>
      <c r="H52" s="1161"/>
      <c r="I52" s="1161"/>
      <c r="J52" s="1162"/>
      <c r="K52" s="63">
        <v>259</v>
      </c>
      <c r="L52" s="64">
        <v>266</v>
      </c>
      <c r="M52" s="64">
        <v>268</v>
      </c>
      <c r="N52" s="64">
        <v>276</v>
      </c>
      <c r="O52" s="65">
        <v>294</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136</v>
      </c>
      <c r="L53" s="69">
        <v>138</v>
      </c>
      <c r="M53" s="69">
        <v>150</v>
      </c>
      <c r="N53" s="69">
        <v>171</v>
      </c>
      <c r="O53" s="70">
        <v>178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uBDEql2ZsMCQFX+N771OQmGmJYZ8XtSmAI8fq6RXADkUpSQNO6JN5SU40a0X8M5gGfqrETlaeikrHtJklNzGA==" saltValue="gZxNfL3l3iBprrteEJ4md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ageMargins left="0.59055118110236227" right="0" top="0.59055118110236227" bottom="0.59055118110236227" header="0.39370078740157483" footer="0.39370078740157483"/>
  <pageSetup paperSize="9" scale="47"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13"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556</v>
      </c>
      <c r="J40" s="103" t="s">
        <v>557</v>
      </c>
      <c r="K40" s="103" t="s">
        <v>558</v>
      </c>
      <c r="L40" s="103" t="s">
        <v>559</v>
      </c>
      <c r="M40" s="104" t="s">
        <v>560</v>
      </c>
    </row>
    <row r="41" spans="2:13" ht="27.75" customHeight="1">
      <c r="B41" s="1184" t="s">
        <v>32</v>
      </c>
      <c r="C41" s="1185"/>
      <c r="D41" s="105"/>
      <c r="E41" s="1190" t="s">
        <v>33</v>
      </c>
      <c r="F41" s="1190"/>
      <c r="G41" s="1190"/>
      <c r="H41" s="1191"/>
      <c r="I41" s="355">
        <v>2843</v>
      </c>
      <c r="J41" s="356">
        <v>3009</v>
      </c>
      <c r="K41" s="356">
        <v>3181</v>
      </c>
      <c r="L41" s="356">
        <v>3069</v>
      </c>
      <c r="M41" s="357">
        <v>2794</v>
      </c>
    </row>
    <row r="42" spans="2:13" ht="27.75" customHeight="1">
      <c r="B42" s="1186"/>
      <c r="C42" s="1187"/>
      <c r="D42" s="106"/>
      <c r="E42" s="1192" t="s">
        <v>34</v>
      </c>
      <c r="F42" s="1192"/>
      <c r="G42" s="1192"/>
      <c r="H42" s="1193"/>
      <c r="I42" s="358" t="s">
        <v>514</v>
      </c>
      <c r="J42" s="359" t="s">
        <v>514</v>
      </c>
      <c r="K42" s="359" t="s">
        <v>514</v>
      </c>
      <c r="L42" s="359" t="s">
        <v>514</v>
      </c>
      <c r="M42" s="360" t="s">
        <v>514</v>
      </c>
    </row>
    <row r="43" spans="2:13" ht="27.75" customHeight="1">
      <c r="B43" s="1186"/>
      <c r="C43" s="1187"/>
      <c r="D43" s="106"/>
      <c r="E43" s="1192" t="s">
        <v>35</v>
      </c>
      <c r="F43" s="1192"/>
      <c r="G43" s="1192"/>
      <c r="H43" s="1193"/>
      <c r="I43" s="358">
        <v>817</v>
      </c>
      <c r="J43" s="359">
        <v>1036</v>
      </c>
      <c r="K43" s="359">
        <v>920</v>
      </c>
      <c r="L43" s="359">
        <v>862</v>
      </c>
      <c r="M43" s="360">
        <v>785</v>
      </c>
    </row>
    <row r="44" spans="2:13" ht="27.75" customHeight="1">
      <c r="B44" s="1186"/>
      <c r="C44" s="1187"/>
      <c r="D44" s="106"/>
      <c r="E44" s="1192" t="s">
        <v>36</v>
      </c>
      <c r="F44" s="1192"/>
      <c r="G44" s="1192"/>
      <c r="H44" s="1193"/>
      <c r="I44" s="358">
        <v>7</v>
      </c>
      <c r="J44" s="359">
        <v>6</v>
      </c>
      <c r="K44" s="359">
        <v>6</v>
      </c>
      <c r="L44" s="359">
        <v>10</v>
      </c>
      <c r="M44" s="360">
        <v>9</v>
      </c>
    </row>
    <row r="45" spans="2:13" ht="27.75" customHeight="1">
      <c r="B45" s="1186"/>
      <c r="C45" s="1187"/>
      <c r="D45" s="106"/>
      <c r="E45" s="1192" t="s">
        <v>37</v>
      </c>
      <c r="F45" s="1192"/>
      <c r="G45" s="1192"/>
      <c r="H45" s="1193"/>
      <c r="I45" s="358">
        <v>414</v>
      </c>
      <c r="J45" s="359">
        <v>406</v>
      </c>
      <c r="K45" s="359">
        <v>382</v>
      </c>
      <c r="L45" s="359">
        <v>347</v>
      </c>
      <c r="M45" s="360">
        <v>305</v>
      </c>
    </row>
    <row r="46" spans="2:13" ht="27.75" customHeight="1">
      <c r="B46" s="1186"/>
      <c r="C46" s="1187"/>
      <c r="D46" s="107"/>
      <c r="E46" s="1192" t="s">
        <v>38</v>
      </c>
      <c r="F46" s="1192"/>
      <c r="G46" s="1192"/>
      <c r="H46" s="1193"/>
      <c r="I46" s="358" t="s">
        <v>514</v>
      </c>
      <c r="J46" s="359" t="s">
        <v>514</v>
      </c>
      <c r="K46" s="359" t="s">
        <v>514</v>
      </c>
      <c r="L46" s="359" t="s">
        <v>514</v>
      </c>
      <c r="M46" s="360" t="s">
        <v>514</v>
      </c>
    </row>
    <row r="47" spans="2:13" ht="27.75" customHeight="1">
      <c r="B47" s="1186"/>
      <c r="C47" s="1187"/>
      <c r="D47" s="108"/>
      <c r="E47" s="1194" t="s">
        <v>39</v>
      </c>
      <c r="F47" s="1195"/>
      <c r="G47" s="1195"/>
      <c r="H47" s="1196"/>
      <c r="I47" s="358" t="s">
        <v>514</v>
      </c>
      <c r="J47" s="359" t="s">
        <v>514</v>
      </c>
      <c r="K47" s="359" t="s">
        <v>514</v>
      </c>
      <c r="L47" s="359" t="s">
        <v>514</v>
      </c>
      <c r="M47" s="360" t="s">
        <v>514</v>
      </c>
    </row>
    <row r="48" spans="2:13" ht="27.75" customHeight="1">
      <c r="B48" s="1186"/>
      <c r="C48" s="1187"/>
      <c r="D48" s="106"/>
      <c r="E48" s="1192" t="s">
        <v>40</v>
      </c>
      <c r="F48" s="1192"/>
      <c r="G48" s="1192"/>
      <c r="H48" s="1193"/>
      <c r="I48" s="358" t="s">
        <v>514</v>
      </c>
      <c r="J48" s="359" t="s">
        <v>514</v>
      </c>
      <c r="K48" s="359" t="s">
        <v>514</v>
      </c>
      <c r="L48" s="359" t="s">
        <v>514</v>
      </c>
      <c r="M48" s="360" t="s">
        <v>514</v>
      </c>
    </row>
    <row r="49" spans="2:13" ht="27.75" customHeight="1">
      <c r="B49" s="1188"/>
      <c r="C49" s="1189"/>
      <c r="D49" s="106"/>
      <c r="E49" s="1192" t="s">
        <v>41</v>
      </c>
      <c r="F49" s="1192"/>
      <c r="G49" s="1192"/>
      <c r="H49" s="1193"/>
      <c r="I49" s="358" t="s">
        <v>514</v>
      </c>
      <c r="J49" s="359" t="s">
        <v>514</v>
      </c>
      <c r="K49" s="359" t="s">
        <v>514</v>
      </c>
      <c r="L49" s="359" t="s">
        <v>514</v>
      </c>
      <c r="M49" s="360" t="s">
        <v>514</v>
      </c>
    </row>
    <row r="50" spans="2:13" ht="27.75" customHeight="1">
      <c r="B50" s="1197" t="s">
        <v>42</v>
      </c>
      <c r="C50" s="1198"/>
      <c r="D50" s="109"/>
      <c r="E50" s="1192" t="s">
        <v>43</v>
      </c>
      <c r="F50" s="1192"/>
      <c r="G50" s="1192"/>
      <c r="H50" s="1193"/>
      <c r="I50" s="358">
        <v>1632</v>
      </c>
      <c r="J50" s="359">
        <v>1640</v>
      </c>
      <c r="K50" s="359">
        <v>1652</v>
      </c>
      <c r="L50" s="359">
        <v>1793</v>
      </c>
      <c r="M50" s="360">
        <v>1840</v>
      </c>
    </row>
    <row r="51" spans="2:13" ht="27.75" customHeight="1">
      <c r="B51" s="1186"/>
      <c r="C51" s="1187"/>
      <c r="D51" s="106"/>
      <c r="E51" s="1192" t="s">
        <v>44</v>
      </c>
      <c r="F51" s="1192"/>
      <c r="G51" s="1192"/>
      <c r="H51" s="1193"/>
      <c r="I51" s="358" t="s">
        <v>514</v>
      </c>
      <c r="J51" s="359" t="s">
        <v>514</v>
      </c>
      <c r="K51" s="359" t="s">
        <v>514</v>
      </c>
      <c r="L51" s="359" t="s">
        <v>514</v>
      </c>
      <c r="M51" s="360" t="s">
        <v>514</v>
      </c>
    </row>
    <row r="52" spans="2:13" ht="27.75" customHeight="1">
      <c r="B52" s="1188"/>
      <c r="C52" s="1189"/>
      <c r="D52" s="106"/>
      <c r="E52" s="1192" t="s">
        <v>45</v>
      </c>
      <c r="F52" s="1192"/>
      <c r="G52" s="1192"/>
      <c r="H52" s="1193"/>
      <c r="I52" s="358">
        <v>2703</v>
      </c>
      <c r="J52" s="359">
        <v>2792</v>
      </c>
      <c r="K52" s="359">
        <v>2861</v>
      </c>
      <c r="L52" s="359">
        <v>2749</v>
      </c>
      <c r="M52" s="360">
        <v>2530</v>
      </c>
    </row>
    <row r="53" spans="2:13" ht="27.75" customHeight="1" thickBot="1">
      <c r="B53" s="1199" t="s">
        <v>46</v>
      </c>
      <c r="C53" s="1200"/>
      <c r="D53" s="110"/>
      <c r="E53" s="1201" t="s">
        <v>47</v>
      </c>
      <c r="F53" s="1201"/>
      <c r="G53" s="1201"/>
      <c r="H53" s="1202"/>
      <c r="I53" s="361">
        <v>-255</v>
      </c>
      <c r="J53" s="362">
        <v>25</v>
      </c>
      <c r="K53" s="362">
        <v>-24</v>
      </c>
      <c r="L53" s="362">
        <v>-254</v>
      </c>
      <c r="M53" s="363">
        <v>-477</v>
      </c>
    </row>
    <row r="54" spans="2:13" ht="27.75" customHeight="1">
      <c r="B54" s="111" t="s">
        <v>48</v>
      </c>
      <c r="C54" s="112"/>
      <c r="D54" s="112"/>
      <c r="E54" s="113"/>
      <c r="F54" s="113"/>
      <c r="G54" s="113"/>
      <c r="H54" s="113"/>
      <c r="I54" s="114"/>
      <c r="J54" s="114"/>
      <c r="K54" s="114"/>
      <c r="L54" s="114"/>
      <c r="M54" s="114"/>
    </row>
    <row r="55" spans="2:13"/>
  </sheetData>
  <sheetProtection algorithmName="SHA-512" hashValue="lc25baCRCb3wlS7lXUMnN0Ik2Y9afI2DEHpB73TSazgsPWfPAPDsyQnmG0L/Qm6DI1WpzUyH7AepkezqsxnlGQ==" saltValue="FWbOC0FVbuSGQnd744AK7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ageMargins left="0.59055118110236227" right="0" top="0.59055118110236227" bottom="0.59055118110236227" header="0.39370078740157483" footer="0.39370078740157483"/>
  <pageSetup paperSize="8" scale="8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I16" zoomScaleNormal="10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558</v>
      </c>
      <c r="G54" s="119" t="s">
        <v>559</v>
      </c>
      <c r="H54" s="120" t="s">
        <v>560</v>
      </c>
    </row>
    <row r="55" spans="2:8" ht="52.5" customHeight="1">
      <c r="B55" s="121"/>
      <c r="C55" s="1211" t="s">
        <v>50</v>
      </c>
      <c r="D55" s="1211"/>
      <c r="E55" s="1212"/>
      <c r="F55" s="122">
        <v>759</v>
      </c>
      <c r="G55" s="122">
        <v>812</v>
      </c>
      <c r="H55" s="123">
        <v>820</v>
      </c>
    </row>
    <row r="56" spans="2:8" ht="52.5" customHeight="1">
      <c r="B56" s="124"/>
      <c r="C56" s="1213" t="s">
        <v>51</v>
      </c>
      <c r="D56" s="1213"/>
      <c r="E56" s="1214"/>
      <c r="F56" s="125">
        <v>21</v>
      </c>
      <c r="G56" s="125">
        <v>40</v>
      </c>
      <c r="H56" s="126">
        <v>40</v>
      </c>
    </row>
    <row r="57" spans="2:8" ht="53.25" customHeight="1">
      <c r="B57" s="124"/>
      <c r="C57" s="1215" t="s">
        <v>52</v>
      </c>
      <c r="D57" s="1215"/>
      <c r="E57" s="1216"/>
      <c r="F57" s="127">
        <v>859</v>
      </c>
      <c r="G57" s="127">
        <v>941</v>
      </c>
      <c r="H57" s="128">
        <v>980</v>
      </c>
    </row>
    <row r="58" spans="2:8" ht="45.75" customHeight="1">
      <c r="B58" s="129"/>
      <c r="C58" s="1203" t="s">
        <v>593</v>
      </c>
      <c r="D58" s="1204"/>
      <c r="E58" s="1205"/>
      <c r="F58" s="130">
        <v>290</v>
      </c>
      <c r="G58" s="131">
        <v>290</v>
      </c>
      <c r="H58" s="131">
        <v>290</v>
      </c>
    </row>
    <row r="59" spans="2:8" ht="45.75" customHeight="1">
      <c r="B59" s="129"/>
      <c r="C59" s="1203" t="s">
        <v>594</v>
      </c>
      <c r="D59" s="1204"/>
      <c r="E59" s="1205"/>
      <c r="F59" s="130">
        <v>193</v>
      </c>
      <c r="G59" s="131">
        <v>233</v>
      </c>
      <c r="H59" s="131">
        <v>217</v>
      </c>
    </row>
    <row r="60" spans="2:8" ht="45.75" customHeight="1">
      <c r="B60" s="129"/>
      <c r="C60" s="1203" t="s">
        <v>595</v>
      </c>
      <c r="D60" s="1204"/>
      <c r="E60" s="1205"/>
      <c r="F60" s="130">
        <v>99</v>
      </c>
      <c r="G60" s="131">
        <v>141</v>
      </c>
      <c r="H60" s="131">
        <v>191</v>
      </c>
    </row>
    <row r="61" spans="2:8" ht="45.75" customHeight="1">
      <c r="B61" s="129"/>
      <c r="C61" s="1203" t="s">
        <v>596</v>
      </c>
      <c r="D61" s="1204"/>
      <c r="E61" s="1205"/>
      <c r="F61" s="130">
        <v>123</v>
      </c>
      <c r="G61" s="131">
        <v>123</v>
      </c>
      <c r="H61" s="131">
        <v>123</v>
      </c>
    </row>
    <row r="62" spans="2:8" ht="45.75" customHeight="1" thickBot="1">
      <c r="B62" s="132"/>
      <c r="C62" s="1206" t="s">
        <v>597</v>
      </c>
      <c r="D62" s="1207"/>
      <c r="E62" s="1208"/>
      <c r="F62" s="133">
        <v>50</v>
      </c>
      <c r="G62" s="134">
        <v>50</v>
      </c>
      <c r="H62" s="134">
        <v>50</v>
      </c>
    </row>
    <row r="63" spans="2:8" ht="52.5" customHeight="1" thickBot="1">
      <c r="B63" s="135"/>
      <c r="C63" s="1209" t="s">
        <v>53</v>
      </c>
      <c r="D63" s="1209"/>
      <c r="E63" s="1210"/>
      <c r="F63" s="136">
        <v>1640</v>
      </c>
      <c r="G63" s="136">
        <v>1793</v>
      </c>
      <c r="H63" s="137">
        <v>1840</v>
      </c>
    </row>
    <row r="64" spans="2:8"/>
  </sheetData>
  <sheetProtection algorithmName="SHA-512" hashValue="L6NxVlfwo3k0bpA2uwqJYoH5hn+olHvsUy3yUXA2MEws0PFStvIWVyhkzC05K4e8RVm4TInb49zbMOnD8oEftA==" saltValue="elzOHqoctfElK6hYzXW2Ug==" spinCount="100000" sheet="1" objects="1" scenarios="1"/>
  <mergeCells count="9">
    <mergeCell ref="C61:E61"/>
    <mergeCell ref="C62:E62"/>
    <mergeCell ref="C63:E63"/>
    <mergeCell ref="C55:E55"/>
    <mergeCell ref="C56:E56"/>
    <mergeCell ref="C57:E57"/>
    <mergeCell ref="C58:E58"/>
    <mergeCell ref="C59:E59"/>
    <mergeCell ref="C60:E60"/>
  </mergeCells>
  <phoneticPr fontId="2"/>
  <pageMargins left="0.59055118110236227" right="0" top="0.59055118110236227" bottom="0.59055118110236227" header="0.39370078740157483" footer="0.39370078740157483"/>
  <pageSetup paperSize="8" scale="57"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topLeftCell="BJ79"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503</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x/x3tljPbqkvthlYKlSHP/fRbiiBEsLxQXY+MAQZ4HJevvgq4hUwPrErNhOyvYQfoYFz2oV184xKbvcr3S3gTQ==" saltValue="CzaEhbQ7BhOINWsMMpQ6lA==" spinCount="100000" sheet="1" objects="1" scenarios="1"/>
  <dataConsolidate/>
  <phoneticPr fontId="2"/>
  <pageMargins left="0.59055118110236227" right="0" top="0.59055118110236227" bottom="0.59055118110236227" header="0.39370078740157483" footer="0.39370078740157483"/>
  <pageSetup paperSize="8" scale="6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553</v>
      </c>
      <c r="G2" s="151"/>
      <c r="H2" s="152"/>
    </row>
    <row r="3" spans="1:8">
      <c r="A3" s="148" t="s">
        <v>546</v>
      </c>
      <c r="B3" s="153"/>
      <c r="C3" s="154"/>
      <c r="D3" s="155">
        <v>80032</v>
      </c>
      <c r="E3" s="156"/>
      <c r="F3" s="157">
        <v>271581</v>
      </c>
      <c r="G3" s="158"/>
      <c r="H3" s="159"/>
    </row>
    <row r="4" spans="1:8">
      <c r="A4" s="160"/>
      <c r="B4" s="161"/>
      <c r="C4" s="162"/>
      <c r="D4" s="163">
        <v>25899</v>
      </c>
      <c r="E4" s="164"/>
      <c r="F4" s="165">
        <v>117844</v>
      </c>
      <c r="G4" s="166"/>
      <c r="H4" s="167"/>
    </row>
    <row r="5" spans="1:8">
      <c r="A5" s="148" t="s">
        <v>548</v>
      </c>
      <c r="B5" s="153"/>
      <c r="C5" s="154"/>
      <c r="D5" s="155">
        <v>138095</v>
      </c>
      <c r="E5" s="156"/>
      <c r="F5" s="157">
        <v>268375</v>
      </c>
      <c r="G5" s="158"/>
      <c r="H5" s="159"/>
    </row>
    <row r="6" spans="1:8">
      <c r="A6" s="160"/>
      <c r="B6" s="161"/>
      <c r="C6" s="162"/>
      <c r="D6" s="163">
        <v>114213</v>
      </c>
      <c r="E6" s="164"/>
      <c r="F6" s="165">
        <v>119602</v>
      </c>
      <c r="G6" s="166"/>
      <c r="H6" s="167"/>
    </row>
    <row r="7" spans="1:8">
      <c r="A7" s="148" t="s">
        <v>549</v>
      </c>
      <c r="B7" s="153"/>
      <c r="C7" s="154"/>
      <c r="D7" s="155">
        <v>177100</v>
      </c>
      <c r="E7" s="156"/>
      <c r="F7" s="157">
        <v>301035</v>
      </c>
      <c r="G7" s="158"/>
      <c r="H7" s="159"/>
    </row>
    <row r="8" spans="1:8">
      <c r="A8" s="160"/>
      <c r="B8" s="161"/>
      <c r="C8" s="162"/>
      <c r="D8" s="163">
        <v>169437</v>
      </c>
      <c r="E8" s="164"/>
      <c r="F8" s="165">
        <v>154376</v>
      </c>
      <c r="G8" s="166"/>
      <c r="H8" s="167"/>
    </row>
    <row r="9" spans="1:8">
      <c r="A9" s="148" t="s">
        <v>550</v>
      </c>
      <c r="B9" s="153"/>
      <c r="C9" s="154"/>
      <c r="D9" s="155">
        <v>42610</v>
      </c>
      <c r="E9" s="156"/>
      <c r="F9" s="157">
        <v>277467</v>
      </c>
      <c r="G9" s="158"/>
      <c r="H9" s="159"/>
    </row>
    <row r="10" spans="1:8">
      <c r="A10" s="160"/>
      <c r="B10" s="161"/>
      <c r="C10" s="162"/>
      <c r="D10" s="163">
        <v>41896</v>
      </c>
      <c r="E10" s="164"/>
      <c r="F10" s="165">
        <v>128378</v>
      </c>
      <c r="G10" s="166"/>
      <c r="H10" s="167"/>
    </row>
    <row r="11" spans="1:8">
      <c r="A11" s="148" t="s">
        <v>551</v>
      </c>
      <c r="B11" s="153"/>
      <c r="C11" s="154"/>
      <c r="D11" s="155">
        <v>17223</v>
      </c>
      <c r="E11" s="156"/>
      <c r="F11" s="157">
        <v>282256</v>
      </c>
      <c r="G11" s="158"/>
      <c r="H11" s="159"/>
    </row>
    <row r="12" spans="1:8">
      <c r="A12" s="160"/>
      <c r="B12" s="161"/>
      <c r="C12" s="168"/>
      <c r="D12" s="163">
        <v>11355</v>
      </c>
      <c r="E12" s="164"/>
      <c r="F12" s="165">
        <v>145453</v>
      </c>
      <c r="G12" s="166"/>
      <c r="H12" s="167"/>
    </row>
    <row r="13" spans="1:8">
      <c r="A13" s="148"/>
      <c r="B13" s="153"/>
      <c r="C13" s="169"/>
      <c r="D13" s="170">
        <v>91012</v>
      </c>
      <c r="E13" s="171"/>
      <c r="F13" s="172">
        <v>280143</v>
      </c>
      <c r="G13" s="173"/>
      <c r="H13" s="159"/>
    </row>
    <row r="14" spans="1:8">
      <c r="A14" s="160"/>
      <c r="B14" s="161"/>
      <c r="C14" s="162"/>
      <c r="D14" s="163">
        <v>72560</v>
      </c>
      <c r="E14" s="164"/>
      <c r="F14" s="165">
        <v>133131</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3.93</v>
      </c>
      <c r="C19" s="174">
        <f>ROUND(VALUE(SUBSTITUTE(実質収支比率等に係る経年分析!G$48,"▲","-")),2)</f>
        <v>5.35</v>
      </c>
      <c r="D19" s="174">
        <f>ROUND(VALUE(SUBSTITUTE(実質収支比率等に係る経年分析!H$48,"▲","-")),2)</f>
        <v>6.26</v>
      </c>
      <c r="E19" s="174">
        <f>ROUND(VALUE(SUBSTITUTE(実質収支比率等に係る経年分析!I$48,"▲","-")),2)</f>
        <v>5.56</v>
      </c>
      <c r="F19" s="174">
        <f>ROUND(VALUE(SUBSTITUTE(実質収支比率等に係る経年分析!J$48,"▲","-")),2)</f>
        <v>5.05</v>
      </c>
    </row>
    <row r="20" spans="1:11">
      <c r="A20" s="174" t="s">
        <v>57</v>
      </c>
      <c r="B20" s="174">
        <f>ROUND(VALUE(SUBSTITUTE(実質収支比率等に係る経年分析!F$47,"▲","-")),2)</f>
        <v>56.42</v>
      </c>
      <c r="C20" s="174">
        <f>ROUND(VALUE(SUBSTITUTE(実質収支比率等に係る経年分析!G$47,"▲","-")),2)</f>
        <v>50.72</v>
      </c>
      <c r="D20" s="174">
        <f>ROUND(VALUE(SUBSTITUTE(実質収支比率等に係る経年分析!H$47,"▲","-")),2)</f>
        <v>44.85</v>
      </c>
      <c r="E20" s="174">
        <f>ROUND(VALUE(SUBSTITUTE(実質収支比率等に係る経年分析!I$47,"▲","-")),2)</f>
        <v>43.99</v>
      </c>
      <c r="F20" s="174">
        <f>ROUND(VALUE(SUBSTITUTE(実質収支比率等に係る経年分析!J$47,"▲","-")),2)</f>
        <v>44.59</v>
      </c>
    </row>
    <row r="21" spans="1:11">
      <c r="A21" s="174" t="s">
        <v>58</v>
      </c>
      <c r="B21" s="174">
        <f>IF(ISNUMBER(VALUE(SUBSTITUTE(実質収支比率等に係る経年分析!F$49,"▲","-"))),ROUND(VALUE(SUBSTITUTE(実質収支比率等に係る経年分析!F$49,"▲","-")),2),NA())</f>
        <v>-2.98</v>
      </c>
      <c r="C21" s="174">
        <f>IF(ISNUMBER(VALUE(SUBSTITUTE(実質収支比率等に係る経年分析!G$49,"▲","-"))),ROUND(VALUE(SUBSTITUTE(実質収支比率等に係る経年分析!G$49,"▲","-")),2),NA())</f>
        <v>-3.77</v>
      </c>
      <c r="D21" s="174">
        <f>IF(ISNUMBER(VALUE(SUBSTITUTE(実質収支比率等に係る経年分析!H$49,"▲","-"))),ROUND(VALUE(SUBSTITUTE(実質収支比率等に係る経年分析!H$49,"▲","-")),2),NA())</f>
        <v>-1.53</v>
      </c>
      <c r="E21" s="174">
        <f>IF(ISNUMBER(VALUE(SUBSTITUTE(実質収支比率等に係る経年分析!I$49,"▲","-"))),ROUND(VALUE(SUBSTITUTE(実質収支比率等に係る経年分析!I$49,"▲","-")),2),NA())</f>
        <v>2.69</v>
      </c>
      <c r="F21" s="174">
        <f>IF(ISNUMBER(VALUE(SUBSTITUTE(実質収支比率等に係る経年分析!J$49,"▲","-"))),ROUND(VALUE(SUBSTITUTE(実質収支比率等に係る経年分析!J$49,"▲","-")),2),NA())</f>
        <v>-0.09</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str">
        <f>IF(連結実質赤字比率に係る赤字・黒字の構成分析!C$40="",NA(),連結実質赤字比率に係る赤字・黒字の構成分析!C$40)</f>
        <v>後期高齢者医療</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墓地事業</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c r="A32" s="175" t="str">
        <f>IF(連結実質赤字比率に係る赤字・黒字の構成分析!C$38="",NA(),連結実質赤字比率に係る赤字・黒字の構成分析!C$38)</f>
        <v>農業集落排水事業</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0.11</v>
      </c>
    </row>
    <row r="33" spans="1:16">
      <c r="A33" s="175" t="str">
        <f>IF(連結実質赤字比率に係る赤字・黒字の構成分析!C$37="",NA(),連結実質赤字比率に係る赤字・黒字の構成分析!C$37)</f>
        <v>特定環境保全公共下水道事業</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7.0000000000000007E-2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0.27</v>
      </c>
    </row>
    <row r="34" spans="1:16">
      <c r="A34" s="175" t="str">
        <f>IF(連結実質赤字比率に係る赤字・黒字の構成分析!C$36="",NA(),連結実質赤字比率に係る赤字・黒字の構成分析!C$36)</f>
        <v>国民健康保険</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0.14000000000000001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0.68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0.5</v>
      </c>
    </row>
    <row r="35" spans="1:16">
      <c r="A35" s="175" t="str">
        <f>IF(連結実質赤字比率に係る赤字・黒字の構成分析!C$35="",NA(),連結実質赤字比率に係る赤字・黒字の構成分析!C$35)</f>
        <v>介護保険</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0.79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0.36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0.37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2.97</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3.93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5.34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6.25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5.55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5.03</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259</v>
      </c>
      <c r="E42" s="176"/>
      <c r="F42" s="176"/>
      <c r="G42" s="176">
        <f>'実質公債費比率（分子）の構造'!L$52</f>
        <v>266</v>
      </c>
      <c r="H42" s="176"/>
      <c r="I42" s="176"/>
      <c r="J42" s="176">
        <f>'実質公債費比率（分子）の構造'!M$52</f>
        <v>268</v>
      </c>
      <c r="K42" s="176"/>
      <c r="L42" s="176"/>
      <c r="M42" s="176">
        <f>'実質公債費比率（分子）の構造'!N$52</f>
        <v>276</v>
      </c>
      <c r="N42" s="176"/>
      <c r="O42" s="176"/>
      <c r="P42" s="176">
        <f>'実質公債費比率（分子）の構造'!O$52</f>
        <v>294</v>
      </c>
    </row>
    <row r="43" spans="1:16">
      <c r="A43" s="176" t="s">
        <v>18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67</v>
      </c>
      <c r="B45" s="176">
        <f>'実質公債費比率（分子）の構造'!K$49</f>
        <v>9</v>
      </c>
      <c r="C45" s="176"/>
      <c r="D45" s="176"/>
      <c r="E45" s="176">
        <f>'実質公債費比率（分子）の構造'!L$49</f>
        <v>7</v>
      </c>
      <c r="F45" s="176"/>
      <c r="G45" s="176"/>
      <c r="H45" s="176">
        <f>'実質公債費比率（分子）の構造'!M$49</f>
        <v>7</v>
      </c>
      <c r="I45" s="176"/>
      <c r="J45" s="176"/>
      <c r="K45" s="176">
        <f>'実質公債費比率（分子）の構造'!N$49</f>
        <v>11</v>
      </c>
      <c r="L45" s="176"/>
      <c r="M45" s="176"/>
      <c r="N45" s="176">
        <f>'実質公債費比率（分子）の構造'!O$49</f>
        <v>10</v>
      </c>
      <c r="O45" s="176"/>
      <c r="P45" s="176"/>
    </row>
    <row r="46" spans="1:16">
      <c r="A46" s="176" t="s">
        <v>68</v>
      </c>
      <c r="B46" s="176">
        <f>'実質公債費比率（分子）の構造'!K$48</f>
        <v>105</v>
      </c>
      <c r="C46" s="176"/>
      <c r="D46" s="176"/>
      <c r="E46" s="176">
        <f>'実質公債費比率（分子）の構造'!L$48</f>
        <v>105</v>
      </c>
      <c r="F46" s="176"/>
      <c r="G46" s="176"/>
      <c r="H46" s="176">
        <f>'実質公債費比率（分子）の構造'!M$48</f>
        <v>105</v>
      </c>
      <c r="I46" s="176"/>
      <c r="J46" s="176"/>
      <c r="K46" s="176">
        <f>'実質公債費比率（分子）の構造'!N$48</f>
        <v>105</v>
      </c>
      <c r="L46" s="176"/>
      <c r="M46" s="176"/>
      <c r="N46" s="176">
        <f>'実質公債費比率（分子）の構造'!O$48</f>
        <v>105</v>
      </c>
      <c r="O46" s="176"/>
      <c r="P46" s="176"/>
    </row>
    <row r="47" spans="1:16">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70</v>
      </c>
      <c r="B49" s="176">
        <f>'実質公債費比率（分子）の構造'!K$45</f>
        <v>281</v>
      </c>
      <c r="C49" s="176"/>
      <c r="D49" s="176"/>
      <c r="E49" s="176">
        <f>'実質公債費比率（分子）の構造'!L$45</f>
        <v>292</v>
      </c>
      <c r="F49" s="176"/>
      <c r="G49" s="176"/>
      <c r="H49" s="176">
        <f>'実質公債費比率（分子）の構造'!M$45</f>
        <v>306</v>
      </c>
      <c r="I49" s="176"/>
      <c r="J49" s="176"/>
      <c r="K49" s="176">
        <f>'実質公債費比率（分子）の構造'!N$45</f>
        <v>331</v>
      </c>
      <c r="L49" s="176"/>
      <c r="M49" s="176"/>
      <c r="N49" s="176">
        <f>'実質公債費比率（分子）の構造'!O$45</f>
        <v>357</v>
      </c>
      <c r="O49" s="176"/>
      <c r="P49" s="176"/>
    </row>
    <row r="50" spans="1:16">
      <c r="A50" s="176" t="s">
        <v>71</v>
      </c>
      <c r="B50" s="176" t="e">
        <f>NA()</f>
        <v>#N/A</v>
      </c>
      <c r="C50" s="176">
        <f>IF(ISNUMBER('実質公債費比率（分子）の構造'!K$53),'実質公債費比率（分子）の構造'!K$53,NA())</f>
        <v>136</v>
      </c>
      <c r="D50" s="176" t="e">
        <f>NA()</f>
        <v>#N/A</v>
      </c>
      <c r="E50" s="176" t="e">
        <f>NA()</f>
        <v>#N/A</v>
      </c>
      <c r="F50" s="176">
        <f>IF(ISNUMBER('実質公債費比率（分子）の構造'!L$53),'実質公債費比率（分子）の構造'!L$53,NA())</f>
        <v>138</v>
      </c>
      <c r="G50" s="176" t="e">
        <f>NA()</f>
        <v>#N/A</v>
      </c>
      <c r="H50" s="176" t="e">
        <f>NA()</f>
        <v>#N/A</v>
      </c>
      <c r="I50" s="176">
        <f>IF(ISNUMBER('実質公債費比率（分子）の構造'!M$53),'実質公債費比率（分子）の構造'!M$53,NA())</f>
        <v>150</v>
      </c>
      <c r="J50" s="176" t="e">
        <f>NA()</f>
        <v>#N/A</v>
      </c>
      <c r="K50" s="176" t="e">
        <f>NA()</f>
        <v>#N/A</v>
      </c>
      <c r="L50" s="176">
        <f>IF(ISNUMBER('実質公債費比率（分子）の構造'!N$53),'実質公債費比率（分子）の構造'!N$53,NA())</f>
        <v>171</v>
      </c>
      <c r="M50" s="176" t="e">
        <f>NA()</f>
        <v>#N/A</v>
      </c>
      <c r="N50" s="176" t="e">
        <f>NA()</f>
        <v>#N/A</v>
      </c>
      <c r="O50" s="176">
        <f>IF(ISNUMBER('実質公債費比率（分子）の構造'!O$53),'実質公債費比率（分子）の構造'!O$53,NA())</f>
        <v>178</v>
      </c>
      <c r="P50" s="176" t="e">
        <f>NA()</f>
        <v>#N/A</v>
      </c>
    </row>
    <row r="53" spans="1:16">
      <c r="A53" s="144" t="s">
        <v>72</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c r="A56" s="175" t="s">
        <v>45</v>
      </c>
      <c r="B56" s="175"/>
      <c r="C56" s="175"/>
      <c r="D56" s="175">
        <f>'将来負担比率（分子）の構造'!I$52</f>
        <v>2703</v>
      </c>
      <c r="E56" s="175"/>
      <c r="F56" s="175"/>
      <c r="G56" s="175">
        <f>'将来負担比率（分子）の構造'!J$52</f>
        <v>2792</v>
      </c>
      <c r="H56" s="175"/>
      <c r="I56" s="175"/>
      <c r="J56" s="175">
        <f>'将来負担比率（分子）の構造'!K$52</f>
        <v>2861</v>
      </c>
      <c r="K56" s="175"/>
      <c r="L56" s="175"/>
      <c r="M56" s="175">
        <f>'将来負担比率（分子）の構造'!L$52</f>
        <v>2749</v>
      </c>
      <c r="N56" s="175"/>
      <c r="O56" s="175"/>
      <c r="P56" s="175">
        <f>'将来負担比率（分子）の構造'!M$52</f>
        <v>2530</v>
      </c>
    </row>
    <row r="57" spans="1:16">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c r="A58" s="175" t="s">
        <v>43</v>
      </c>
      <c r="B58" s="175"/>
      <c r="C58" s="175"/>
      <c r="D58" s="175">
        <f>'将来負担比率（分子）の構造'!I$50</f>
        <v>1632</v>
      </c>
      <c r="E58" s="175"/>
      <c r="F58" s="175"/>
      <c r="G58" s="175">
        <f>'将来負担比率（分子）の構造'!J$50</f>
        <v>1640</v>
      </c>
      <c r="H58" s="175"/>
      <c r="I58" s="175"/>
      <c r="J58" s="175">
        <f>'将来負担比率（分子）の構造'!K$50</f>
        <v>1652</v>
      </c>
      <c r="K58" s="175"/>
      <c r="L58" s="175"/>
      <c r="M58" s="175">
        <f>'将来負担比率（分子）の構造'!L$50</f>
        <v>1793</v>
      </c>
      <c r="N58" s="175"/>
      <c r="O58" s="175"/>
      <c r="P58" s="175">
        <f>'将来負担比率（分子）の構造'!M$50</f>
        <v>1840</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414</v>
      </c>
      <c r="C62" s="175"/>
      <c r="D62" s="175"/>
      <c r="E62" s="175">
        <f>'将来負担比率（分子）の構造'!J$45</f>
        <v>406</v>
      </c>
      <c r="F62" s="175"/>
      <c r="G62" s="175"/>
      <c r="H62" s="175">
        <f>'将来負担比率（分子）の構造'!K$45</f>
        <v>382</v>
      </c>
      <c r="I62" s="175"/>
      <c r="J62" s="175"/>
      <c r="K62" s="175">
        <f>'将来負担比率（分子）の構造'!L$45</f>
        <v>347</v>
      </c>
      <c r="L62" s="175"/>
      <c r="M62" s="175"/>
      <c r="N62" s="175">
        <f>'将来負担比率（分子）の構造'!M$45</f>
        <v>305</v>
      </c>
      <c r="O62" s="175"/>
      <c r="P62" s="175"/>
    </row>
    <row r="63" spans="1:16">
      <c r="A63" s="175" t="s">
        <v>36</v>
      </c>
      <c r="B63" s="175">
        <f>'将来負担比率（分子）の構造'!I$44</f>
        <v>7</v>
      </c>
      <c r="C63" s="175"/>
      <c r="D63" s="175"/>
      <c r="E63" s="175">
        <f>'将来負担比率（分子）の構造'!J$44</f>
        <v>6</v>
      </c>
      <c r="F63" s="175"/>
      <c r="G63" s="175"/>
      <c r="H63" s="175">
        <f>'将来負担比率（分子）の構造'!K$44</f>
        <v>6</v>
      </c>
      <c r="I63" s="175"/>
      <c r="J63" s="175"/>
      <c r="K63" s="175">
        <f>'将来負担比率（分子）の構造'!L$44</f>
        <v>10</v>
      </c>
      <c r="L63" s="175"/>
      <c r="M63" s="175"/>
      <c r="N63" s="175">
        <f>'将来負担比率（分子）の構造'!M$44</f>
        <v>9</v>
      </c>
      <c r="O63" s="175"/>
      <c r="P63" s="175"/>
    </row>
    <row r="64" spans="1:16">
      <c r="A64" s="175" t="s">
        <v>35</v>
      </c>
      <c r="B64" s="175">
        <f>'将来負担比率（分子）の構造'!I$43</f>
        <v>817</v>
      </c>
      <c r="C64" s="175"/>
      <c r="D64" s="175"/>
      <c r="E64" s="175">
        <f>'将来負担比率（分子）の構造'!J$43</f>
        <v>1036</v>
      </c>
      <c r="F64" s="175"/>
      <c r="G64" s="175"/>
      <c r="H64" s="175">
        <f>'将来負担比率（分子）の構造'!K$43</f>
        <v>920</v>
      </c>
      <c r="I64" s="175"/>
      <c r="J64" s="175"/>
      <c r="K64" s="175">
        <f>'将来負担比率（分子）の構造'!L$43</f>
        <v>862</v>
      </c>
      <c r="L64" s="175"/>
      <c r="M64" s="175"/>
      <c r="N64" s="175">
        <f>'将来負担比率（分子）の構造'!M$43</f>
        <v>785</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2843</v>
      </c>
      <c r="C66" s="175"/>
      <c r="D66" s="175"/>
      <c r="E66" s="175">
        <f>'将来負担比率（分子）の構造'!J$41</f>
        <v>3009</v>
      </c>
      <c r="F66" s="175"/>
      <c r="G66" s="175"/>
      <c r="H66" s="175">
        <f>'将来負担比率（分子）の構造'!K$41</f>
        <v>3181</v>
      </c>
      <c r="I66" s="175"/>
      <c r="J66" s="175"/>
      <c r="K66" s="175">
        <f>'将来負担比率（分子）の構造'!L$41</f>
        <v>3069</v>
      </c>
      <c r="L66" s="175"/>
      <c r="M66" s="175"/>
      <c r="N66" s="175">
        <f>'将来負担比率（分子）の構造'!M$41</f>
        <v>2794</v>
      </c>
      <c r="O66" s="175"/>
      <c r="P66" s="175"/>
    </row>
    <row r="67" spans="1:16">
      <c r="A67" s="175" t="s">
        <v>75</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25</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76</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77</v>
      </c>
      <c r="B72" s="179">
        <f>基金残高に係る経年分析!F55</f>
        <v>759</v>
      </c>
      <c r="C72" s="179">
        <f>基金残高に係る経年分析!G55</f>
        <v>812</v>
      </c>
      <c r="D72" s="179">
        <f>基金残高に係る経年分析!H55</f>
        <v>820</v>
      </c>
    </row>
    <row r="73" spans="1:16">
      <c r="A73" s="178" t="s">
        <v>78</v>
      </c>
      <c r="B73" s="179">
        <f>基金残高に係る経年分析!F56</f>
        <v>21</v>
      </c>
      <c r="C73" s="179">
        <f>基金残高に係る経年分析!G56</f>
        <v>40</v>
      </c>
      <c r="D73" s="179">
        <f>基金残高に係る経年分析!H56</f>
        <v>40</v>
      </c>
    </row>
    <row r="74" spans="1:16">
      <c r="A74" s="178" t="s">
        <v>79</v>
      </c>
      <c r="B74" s="179">
        <f>基金残高に係る経年分析!F57</f>
        <v>859</v>
      </c>
      <c r="C74" s="179">
        <f>基金残高に係る経年分析!G57</f>
        <v>941</v>
      </c>
      <c r="D74" s="179">
        <f>基金残高に係る経年分析!H57</f>
        <v>980</v>
      </c>
    </row>
  </sheetData>
  <sheetProtection algorithmName="SHA-512" hashValue="TuHdIQixoCkBiPPpPBsdBiOzxi9d2dfulQUHvRdV+pBfQWKL5QoHVAatZbfRV/IipOwMEsi3IohWY/9gI2fmhQ==" saltValue="Df2ggw+bLGM7YsWmBa49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229</v>
      </c>
      <c r="C5" s="610"/>
      <c r="D5" s="610"/>
      <c r="E5" s="610"/>
      <c r="F5" s="610"/>
      <c r="G5" s="610"/>
      <c r="H5" s="610"/>
      <c r="I5" s="610"/>
      <c r="J5" s="610"/>
      <c r="K5" s="610"/>
      <c r="L5" s="610"/>
      <c r="M5" s="610"/>
      <c r="N5" s="610"/>
      <c r="O5" s="610"/>
      <c r="P5" s="610"/>
      <c r="Q5" s="611"/>
      <c r="R5" s="612">
        <v>346510</v>
      </c>
      <c r="S5" s="613"/>
      <c r="T5" s="613"/>
      <c r="U5" s="613"/>
      <c r="V5" s="613"/>
      <c r="W5" s="613"/>
      <c r="X5" s="613"/>
      <c r="Y5" s="614"/>
      <c r="Z5" s="615">
        <v>11.7</v>
      </c>
      <c r="AA5" s="615"/>
      <c r="AB5" s="615"/>
      <c r="AC5" s="615"/>
      <c r="AD5" s="616">
        <v>346510</v>
      </c>
      <c r="AE5" s="616"/>
      <c r="AF5" s="616"/>
      <c r="AG5" s="616"/>
      <c r="AH5" s="616"/>
      <c r="AI5" s="616"/>
      <c r="AJ5" s="616"/>
      <c r="AK5" s="616"/>
      <c r="AL5" s="617">
        <v>19</v>
      </c>
      <c r="AM5" s="618"/>
      <c r="AN5" s="618"/>
      <c r="AO5" s="619"/>
      <c r="AP5" s="609" t="s">
        <v>230</v>
      </c>
      <c r="AQ5" s="610"/>
      <c r="AR5" s="610"/>
      <c r="AS5" s="610"/>
      <c r="AT5" s="610"/>
      <c r="AU5" s="610"/>
      <c r="AV5" s="610"/>
      <c r="AW5" s="610"/>
      <c r="AX5" s="610"/>
      <c r="AY5" s="610"/>
      <c r="AZ5" s="610"/>
      <c r="BA5" s="610"/>
      <c r="BB5" s="610"/>
      <c r="BC5" s="610"/>
      <c r="BD5" s="610"/>
      <c r="BE5" s="610"/>
      <c r="BF5" s="611"/>
      <c r="BG5" s="623">
        <v>346510</v>
      </c>
      <c r="BH5" s="624"/>
      <c r="BI5" s="624"/>
      <c r="BJ5" s="624"/>
      <c r="BK5" s="624"/>
      <c r="BL5" s="624"/>
      <c r="BM5" s="624"/>
      <c r="BN5" s="625"/>
      <c r="BO5" s="626">
        <v>100</v>
      </c>
      <c r="BP5" s="626"/>
      <c r="BQ5" s="626"/>
      <c r="BR5" s="626"/>
      <c r="BS5" s="627" t="s">
        <v>128</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c r="B6" s="620" t="s">
        <v>234</v>
      </c>
      <c r="C6" s="621"/>
      <c r="D6" s="621"/>
      <c r="E6" s="621"/>
      <c r="F6" s="621"/>
      <c r="G6" s="621"/>
      <c r="H6" s="621"/>
      <c r="I6" s="621"/>
      <c r="J6" s="621"/>
      <c r="K6" s="621"/>
      <c r="L6" s="621"/>
      <c r="M6" s="621"/>
      <c r="N6" s="621"/>
      <c r="O6" s="621"/>
      <c r="P6" s="621"/>
      <c r="Q6" s="622"/>
      <c r="R6" s="623">
        <v>28131</v>
      </c>
      <c r="S6" s="624"/>
      <c r="T6" s="624"/>
      <c r="U6" s="624"/>
      <c r="V6" s="624"/>
      <c r="W6" s="624"/>
      <c r="X6" s="624"/>
      <c r="Y6" s="625"/>
      <c r="Z6" s="626">
        <v>1</v>
      </c>
      <c r="AA6" s="626"/>
      <c r="AB6" s="626"/>
      <c r="AC6" s="626"/>
      <c r="AD6" s="627">
        <v>28131</v>
      </c>
      <c r="AE6" s="627"/>
      <c r="AF6" s="627"/>
      <c r="AG6" s="627"/>
      <c r="AH6" s="627"/>
      <c r="AI6" s="627"/>
      <c r="AJ6" s="627"/>
      <c r="AK6" s="627"/>
      <c r="AL6" s="628">
        <v>1.5</v>
      </c>
      <c r="AM6" s="629"/>
      <c r="AN6" s="629"/>
      <c r="AO6" s="630"/>
      <c r="AP6" s="620" t="s">
        <v>235</v>
      </c>
      <c r="AQ6" s="621"/>
      <c r="AR6" s="621"/>
      <c r="AS6" s="621"/>
      <c r="AT6" s="621"/>
      <c r="AU6" s="621"/>
      <c r="AV6" s="621"/>
      <c r="AW6" s="621"/>
      <c r="AX6" s="621"/>
      <c r="AY6" s="621"/>
      <c r="AZ6" s="621"/>
      <c r="BA6" s="621"/>
      <c r="BB6" s="621"/>
      <c r="BC6" s="621"/>
      <c r="BD6" s="621"/>
      <c r="BE6" s="621"/>
      <c r="BF6" s="622"/>
      <c r="BG6" s="623">
        <v>346510</v>
      </c>
      <c r="BH6" s="624"/>
      <c r="BI6" s="624"/>
      <c r="BJ6" s="624"/>
      <c r="BK6" s="624"/>
      <c r="BL6" s="624"/>
      <c r="BM6" s="624"/>
      <c r="BN6" s="625"/>
      <c r="BO6" s="626">
        <v>100</v>
      </c>
      <c r="BP6" s="626"/>
      <c r="BQ6" s="626"/>
      <c r="BR6" s="626"/>
      <c r="BS6" s="627" t="s">
        <v>236</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46483</v>
      </c>
      <c r="CS6" s="624"/>
      <c r="CT6" s="624"/>
      <c r="CU6" s="624"/>
      <c r="CV6" s="624"/>
      <c r="CW6" s="624"/>
      <c r="CX6" s="624"/>
      <c r="CY6" s="625"/>
      <c r="CZ6" s="617">
        <v>1.6</v>
      </c>
      <c r="DA6" s="618"/>
      <c r="DB6" s="618"/>
      <c r="DC6" s="634"/>
      <c r="DD6" s="632" t="s">
        <v>236</v>
      </c>
      <c r="DE6" s="624"/>
      <c r="DF6" s="624"/>
      <c r="DG6" s="624"/>
      <c r="DH6" s="624"/>
      <c r="DI6" s="624"/>
      <c r="DJ6" s="624"/>
      <c r="DK6" s="624"/>
      <c r="DL6" s="624"/>
      <c r="DM6" s="624"/>
      <c r="DN6" s="624"/>
      <c r="DO6" s="624"/>
      <c r="DP6" s="625"/>
      <c r="DQ6" s="632">
        <v>46483</v>
      </c>
      <c r="DR6" s="624"/>
      <c r="DS6" s="624"/>
      <c r="DT6" s="624"/>
      <c r="DU6" s="624"/>
      <c r="DV6" s="624"/>
      <c r="DW6" s="624"/>
      <c r="DX6" s="624"/>
      <c r="DY6" s="624"/>
      <c r="DZ6" s="624"/>
      <c r="EA6" s="624"/>
      <c r="EB6" s="624"/>
      <c r="EC6" s="633"/>
    </row>
    <row r="7" spans="2:143" ht="11.25" customHeight="1">
      <c r="B7" s="620" t="s">
        <v>238</v>
      </c>
      <c r="C7" s="621"/>
      <c r="D7" s="621"/>
      <c r="E7" s="621"/>
      <c r="F7" s="621"/>
      <c r="G7" s="621"/>
      <c r="H7" s="621"/>
      <c r="I7" s="621"/>
      <c r="J7" s="621"/>
      <c r="K7" s="621"/>
      <c r="L7" s="621"/>
      <c r="M7" s="621"/>
      <c r="N7" s="621"/>
      <c r="O7" s="621"/>
      <c r="P7" s="621"/>
      <c r="Q7" s="622"/>
      <c r="R7" s="623">
        <v>112</v>
      </c>
      <c r="S7" s="624"/>
      <c r="T7" s="624"/>
      <c r="U7" s="624"/>
      <c r="V7" s="624"/>
      <c r="W7" s="624"/>
      <c r="X7" s="624"/>
      <c r="Y7" s="625"/>
      <c r="Z7" s="626">
        <v>0</v>
      </c>
      <c r="AA7" s="626"/>
      <c r="AB7" s="626"/>
      <c r="AC7" s="626"/>
      <c r="AD7" s="627">
        <v>112</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132437</v>
      </c>
      <c r="BH7" s="624"/>
      <c r="BI7" s="624"/>
      <c r="BJ7" s="624"/>
      <c r="BK7" s="624"/>
      <c r="BL7" s="624"/>
      <c r="BM7" s="624"/>
      <c r="BN7" s="625"/>
      <c r="BO7" s="626">
        <v>38.200000000000003</v>
      </c>
      <c r="BP7" s="626"/>
      <c r="BQ7" s="626"/>
      <c r="BR7" s="626"/>
      <c r="BS7" s="627" t="s">
        <v>236</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629434</v>
      </c>
      <c r="CS7" s="624"/>
      <c r="CT7" s="624"/>
      <c r="CU7" s="624"/>
      <c r="CV7" s="624"/>
      <c r="CW7" s="624"/>
      <c r="CX7" s="624"/>
      <c r="CY7" s="625"/>
      <c r="CZ7" s="626">
        <v>22.1</v>
      </c>
      <c r="DA7" s="626"/>
      <c r="DB7" s="626"/>
      <c r="DC7" s="626"/>
      <c r="DD7" s="632">
        <v>3928</v>
      </c>
      <c r="DE7" s="624"/>
      <c r="DF7" s="624"/>
      <c r="DG7" s="624"/>
      <c r="DH7" s="624"/>
      <c r="DI7" s="624"/>
      <c r="DJ7" s="624"/>
      <c r="DK7" s="624"/>
      <c r="DL7" s="624"/>
      <c r="DM7" s="624"/>
      <c r="DN7" s="624"/>
      <c r="DO7" s="624"/>
      <c r="DP7" s="625"/>
      <c r="DQ7" s="632">
        <v>414309</v>
      </c>
      <c r="DR7" s="624"/>
      <c r="DS7" s="624"/>
      <c r="DT7" s="624"/>
      <c r="DU7" s="624"/>
      <c r="DV7" s="624"/>
      <c r="DW7" s="624"/>
      <c r="DX7" s="624"/>
      <c r="DY7" s="624"/>
      <c r="DZ7" s="624"/>
      <c r="EA7" s="624"/>
      <c r="EB7" s="624"/>
      <c r="EC7" s="633"/>
    </row>
    <row r="8" spans="2:143" ht="11.25" customHeight="1">
      <c r="B8" s="620" t="s">
        <v>241</v>
      </c>
      <c r="C8" s="621"/>
      <c r="D8" s="621"/>
      <c r="E8" s="621"/>
      <c r="F8" s="621"/>
      <c r="G8" s="621"/>
      <c r="H8" s="621"/>
      <c r="I8" s="621"/>
      <c r="J8" s="621"/>
      <c r="K8" s="621"/>
      <c r="L8" s="621"/>
      <c r="M8" s="621"/>
      <c r="N8" s="621"/>
      <c r="O8" s="621"/>
      <c r="P8" s="621"/>
      <c r="Q8" s="622"/>
      <c r="R8" s="623">
        <v>1116</v>
      </c>
      <c r="S8" s="624"/>
      <c r="T8" s="624"/>
      <c r="U8" s="624"/>
      <c r="V8" s="624"/>
      <c r="W8" s="624"/>
      <c r="X8" s="624"/>
      <c r="Y8" s="625"/>
      <c r="Z8" s="626">
        <v>0</v>
      </c>
      <c r="AA8" s="626"/>
      <c r="AB8" s="626"/>
      <c r="AC8" s="626"/>
      <c r="AD8" s="627">
        <v>1116</v>
      </c>
      <c r="AE8" s="627"/>
      <c r="AF8" s="627"/>
      <c r="AG8" s="627"/>
      <c r="AH8" s="627"/>
      <c r="AI8" s="627"/>
      <c r="AJ8" s="627"/>
      <c r="AK8" s="627"/>
      <c r="AL8" s="628">
        <v>0.1</v>
      </c>
      <c r="AM8" s="629"/>
      <c r="AN8" s="629"/>
      <c r="AO8" s="630"/>
      <c r="AP8" s="620" t="s">
        <v>242</v>
      </c>
      <c r="AQ8" s="621"/>
      <c r="AR8" s="621"/>
      <c r="AS8" s="621"/>
      <c r="AT8" s="621"/>
      <c r="AU8" s="621"/>
      <c r="AV8" s="621"/>
      <c r="AW8" s="621"/>
      <c r="AX8" s="621"/>
      <c r="AY8" s="621"/>
      <c r="AZ8" s="621"/>
      <c r="BA8" s="621"/>
      <c r="BB8" s="621"/>
      <c r="BC8" s="621"/>
      <c r="BD8" s="621"/>
      <c r="BE8" s="621"/>
      <c r="BF8" s="622"/>
      <c r="BG8" s="623">
        <v>5476</v>
      </c>
      <c r="BH8" s="624"/>
      <c r="BI8" s="624"/>
      <c r="BJ8" s="624"/>
      <c r="BK8" s="624"/>
      <c r="BL8" s="624"/>
      <c r="BM8" s="624"/>
      <c r="BN8" s="625"/>
      <c r="BO8" s="626">
        <v>1.6</v>
      </c>
      <c r="BP8" s="626"/>
      <c r="BQ8" s="626"/>
      <c r="BR8" s="626"/>
      <c r="BS8" s="627" t="s">
        <v>236</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534377</v>
      </c>
      <c r="CS8" s="624"/>
      <c r="CT8" s="624"/>
      <c r="CU8" s="624"/>
      <c r="CV8" s="624"/>
      <c r="CW8" s="624"/>
      <c r="CX8" s="624"/>
      <c r="CY8" s="625"/>
      <c r="CZ8" s="626">
        <v>18.8</v>
      </c>
      <c r="DA8" s="626"/>
      <c r="DB8" s="626"/>
      <c r="DC8" s="626"/>
      <c r="DD8" s="632">
        <v>15204</v>
      </c>
      <c r="DE8" s="624"/>
      <c r="DF8" s="624"/>
      <c r="DG8" s="624"/>
      <c r="DH8" s="624"/>
      <c r="DI8" s="624"/>
      <c r="DJ8" s="624"/>
      <c r="DK8" s="624"/>
      <c r="DL8" s="624"/>
      <c r="DM8" s="624"/>
      <c r="DN8" s="624"/>
      <c r="DO8" s="624"/>
      <c r="DP8" s="625"/>
      <c r="DQ8" s="632">
        <v>338445</v>
      </c>
      <c r="DR8" s="624"/>
      <c r="DS8" s="624"/>
      <c r="DT8" s="624"/>
      <c r="DU8" s="624"/>
      <c r="DV8" s="624"/>
      <c r="DW8" s="624"/>
      <c r="DX8" s="624"/>
      <c r="DY8" s="624"/>
      <c r="DZ8" s="624"/>
      <c r="EA8" s="624"/>
      <c r="EB8" s="624"/>
      <c r="EC8" s="633"/>
    </row>
    <row r="9" spans="2:143" ht="11.25" customHeight="1">
      <c r="B9" s="620" t="s">
        <v>244</v>
      </c>
      <c r="C9" s="621"/>
      <c r="D9" s="621"/>
      <c r="E9" s="621"/>
      <c r="F9" s="621"/>
      <c r="G9" s="621"/>
      <c r="H9" s="621"/>
      <c r="I9" s="621"/>
      <c r="J9" s="621"/>
      <c r="K9" s="621"/>
      <c r="L9" s="621"/>
      <c r="M9" s="621"/>
      <c r="N9" s="621"/>
      <c r="O9" s="621"/>
      <c r="P9" s="621"/>
      <c r="Q9" s="622"/>
      <c r="R9" s="623">
        <v>782</v>
      </c>
      <c r="S9" s="624"/>
      <c r="T9" s="624"/>
      <c r="U9" s="624"/>
      <c r="V9" s="624"/>
      <c r="W9" s="624"/>
      <c r="X9" s="624"/>
      <c r="Y9" s="625"/>
      <c r="Z9" s="626">
        <v>0</v>
      </c>
      <c r="AA9" s="626"/>
      <c r="AB9" s="626"/>
      <c r="AC9" s="626"/>
      <c r="AD9" s="627">
        <v>782</v>
      </c>
      <c r="AE9" s="627"/>
      <c r="AF9" s="627"/>
      <c r="AG9" s="627"/>
      <c r="AH9" s="627"/>
      <c r="AI9" s="627"/>
      <c r="AJ9" s="627"/>
      <c r="AK9" s="627"/>
      <c r="AL9" s="628">
        <v>0</v>
      </c>
      <c r="AM9" s="629"/>
      <c r="AN9" s="629"/>
      <c r="AO9" s="630"/>
      <c r="AP9" s="620" t="s">
        <v>245</v>
      </c>
      <c r="AQ9" s="621"/>
      <c r="AR9" s="621"/>
      <c r="AS9" s="621"/>
      <c r="AT9" s="621"/>
      <c r="AU9" s="621"/>
      <c r="AV9" s="621"/>
      <c r="AW9" s="621"/>
      <c r="AX9" s="621"/>
      <c r="AY9" s="621"/>
      <c r="AZ9" s="621"/>
      <c r="BA9" s="621"/>
      <c r="BB9" s="621"/>
      <c r="BC9" s="621"/>
      <c r="BD9" s="621"/>
      <c r="BE9" s="621"/>
      <c r="BF9" s="622"/>
      <c r="BG9" s="623">
        <v>112655</v>
      </c>
      <c r="BH9" s="624"/>
      <c r="BI9" s="624"/>
      <c r="BJ9" s="624"/>
      <c r="BK9" s="624"/>
      <c r="BL9" s="624"/>
      <c r="BM9" s="624"/>
      <c r="BN9" s="625"/>
      <c r="BO9" s="626">
        <v>32.5</v>
      </c>
      <c r="BP9" s="626"/>
      <c r="BQ9" s="626"/>
      <c r="BR9" s="626"/>
      <c r="BS9" s="627" t="s">
        <v>236</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147196</v>
      </c>
      <c r="CS9" s="624"/>
      <c r="CT9" s="624"/>
      <c r="CU9" s="624"/>
      <c r="CV9" s="624"/>
      <c r="CW9" s="624"/>
      <c r="CX9" s="624"/>
      <c r="CY9" s="625"/>
      <c r="CZ9" s="626">
        <v>5.2</v>
      </c>
      <c r="DA9" s="626"/>
      <c r="DB9" s="626"/>
      <c r="DC9" s="626"/>
      <c r="DD9" s="632">
        <v>1341</v>
      </c>
      <c r="DE9" s="624"/>
      <c r="DF9" s="624"/>
      <c r="DG9" s="624"/>
      <c r="DH9" s="624"/>
      <c r="DI9" s="624"/>
      <c r="DJ9" s="624"/>
      <c r="DK9" s="624"/>
      <c r="DL9" s="624"/>
      <c r="DM9" s="624"/>
      <c r="DN9" s="624"/>
      <c r="DO9" s="624"/>
      <c r="DP9" s="625"/>
      <c r="DQ9" s="632">
        <v>92750</v>
      </c>
      <c r="DR9" s="624"/>
      <c r="DS9" s="624"/>
      <c r="DT9" s="624"/>
      <c r="DU9" s="624"/>
      <c r="DV9" s="624"/>
      <c r="DW9" s="624"/>
      <c r="DX9" s="624"/>
      <c r="DY9" s="624"/>
      <c r="DZ9" s="624"/>
      <c r="EA9" s="624"/>
      <c r="EB9" s="624"/>
      <c r="EC9" s="633"/>
    </row>
    <row r="10" spans="2:143" ht="11.25" customHeight="1">
      <c r="B10" s="620" t="s">
        <v>247</v>
      </c>
      <c r="C10" s="621"/>
      <c r="D10" s="621"/>
      <c r="E10" s="621"/>
      <c r="F10" s="621"/>
      <c r="G10" s="621"/>
      <c r="H10" s="621"/>
      <c r="I10" s="621"/>
      <c r="J10" s="621"/>
      <c r="K10" s="621"/>
      <c r="L10" s="621"/>
      <c r="M10" s="621"/>
      <c r="N10" s="621"/>
      <c r="O10" s="621"/>
      <c r="P10" s="621"/>
      <c r="Q10" s="622"/>
      <c r="R10" s="623" t="s">
        <v>146</v>
      </c>
      <c r="S10" s="624"/>
      <c r="T10" s="624"/>
      <c r="U10" s="624"/>
      <c r="V10" s="624"/>
      <c r="W10" s="624"/>
      <c r="X10" s="624"/>
      <c r="Y10" s="625"/>
      <c r="Z10" s="626" t="s">
        <v>236</v>
      </c>
      <c r="AA10" s="626"/>
      <c r="AB10" s="626"/>
      <c r="AC10" s="626"/>
      <c r="AD10" s="627" t="s">
        <v>236</v>
      </c>
      <c r="AE10" s="627"/>
      <c r="AF10" s="627"/>
      <c r="AG10" s="627"/>
      <c r="AH10" s="627"/>
      <c r="AI10" s="627"/>
      <c r="AJ10" s="627"/>
      <c r="AK10" s="627"/>
      <c r="AL10" s="628" t="s">
        <v>236</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5916</v>
      </c>
      <c r="BH10" s="624"/>
      <c r="BI10" s="624"/>
      <c r="BJ10" s="624"/>
      <c r="BK10" s="624"/>
      <c r="BL10" s="624"/>
      <c r="BM10" s="624"/>
      <c r="BN10" s="625"/>
      <c r="BO10" s="626">
        <v>1.7</v>
      </c>
      <c r="BP10" s="626"/>
      <c r="BQ10" s="626"/>
      <c r="BR10" s="626"/>
      <c r="BS10" s="627" t="s">
        <v>236</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t="s">
        <v>236</v>
      </c>
      <c r="CS10" s="624"/>
      <c r="CT10" s="624"/>
      <c r="CU10" s="624"/>
      <c r="CV10" s="624"/>
      <c r="CW10" s="624"/>
      <c r="CX10" s="624"/>
      <c r="CY10" s="625"/>
      <c r="CZ10" s="626" t="s">
        <v>236</v>
      </c>
      <c r="DA10" s="626"/>
      <c r="DB10" s="626"/>
      <c r="DC10" s="626"/>
      <c r="DD10" s="632" t="s">
        <v>146</v>
      </c>
      <c r="DE10" s="624"/>
      <c r="DF10" s="624"/>
      <c r="DG10" s="624"/>
      <c r="DH10" s="624"/>
      <c r="DI10" s="624"/>
      <c r="DJ10" s="624"/>
      <c r="DK10" s="624"/>
      <c r="DL10" s="624"/>
      <c r="DM10" s="624"/>
      <c r="DN10" s="624"/>
      <c r="DO10" s="624"/>
      <c r="DP10" s="625"/>
      <c r="DQ10" s="632" t="s">
        <v>236</v>
      </c>
      <c r="DR10" s="624"/>
      <c r="DS10" s="624"/>
      <c r="DT10" s="624"/>
      <c r="DU10" s="624"/>
      <c r="DV10" s="624"/>
      <c r="DW10" s="624"/>
      <c r="DX10" s="624"/>
      <c r="DY10" s="624"/>
      <c r="DZ10" s="624"/>
      <c r="EA10" s="624"/>
      <c r="EB10" s="624"/>
      <c r="EC10" s="633"/>
    </row>
    <row r="11" spans="2:143" ht="11.25" customHeight="1">
      <c r="B11" s="620" t="s">
        <v>250</v>
      </c>
      <c r="C11" s="621"/>
      <c r="D11" s="621"/>
      <c r="E11" s="621"/>
      <c r="F11" s="621"/>
      <c r="G11" s="621"/>
      <c r="H11" s="621"/>
      <c r="I11" s="621"/>
      <c r="J11" s="621"/>
      <c r="K11" s="621"/>
      <c r="L11" s="621"/>
      <c r="M11" s="621"/>
      <c r="N11" s="621"/>
      <c r="O11" s="621"/>
      <c r="P11" s="621"/>
      <c r="Q11" s="622"/>
      <c r="R11" s="623">
        <v>75073</v>
      </c>
      <c r="S11" s="624"/>
      <c r="T11" s="624"/>
      <c r="U11" s="624"/>
      <c r="V11" s="624"/>
      <c r="W11" s="624"/>
      <c r="X11" s="624"/>
      <c r="Y11" s="625"/>
      <c r="Z11" s="628">
        <v>2.5</v>
      </c>
      <c r="AA11" s="629"/>
      <c r="AB11" s="629"/>
      <c r="AC11" s="635"/>
      <c r="AD11" s="632">
        <v>75073</v>
      </c>
      <c r="AE11" s="624"/>
      <c r="AF11" s="624"/>
      <c r="AG11" s="624"/>
      <c r="AH11" s="624"/>
      <c r="AI11" s="624"/>
      <c r="AJ11" s="624"/>
      <c r="AK11" s="625"/>
      <c r="AL11" s="628">
        <v>4.0999999999999996</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8390</v>
      </c>
      <c r="BH11" s="624"/>
      <c r="BI11" s="624"/>
      <c r="BJ11" s="624"/>
      <c r="BK11" s="624"/>
      <c r="BL11" s="624"/>
      <c r="BM11" s="624"/>
      <c r="BN11" s="625"/>
      <c r="BO11" s="626">
        <v>2.4</v>
      </c>
      <c r="BP11" s="626"/>
      <c r="BQ11" s="626"/>
      <c r="BR11" s="626"/>
      <c r="BS11" s="627" t="s">
        <v>236</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372344</v>
      </c>
      <c r="CS11" s="624"/>
      <c r="CT11" s="624"/>
      <c r="CU11" s="624"/>
      <c r="CV11" s="624"/>
      <c r="CW11" s="624"/>
      <c r="CX11" s="624"/>
      <c r="CY11" s="625"/>
      <c r="CZ11" s="626">
        <v>13.1</v>
      </c>
      <c r="DA11" s="626"/>
      <c r="DB11" s="626"/>
      <c r="DC11" s="626"/>
      <c r="DD11" s="632">
        <v>3400</v>
      </c>
      <c r="DE11" s="624"/>
      <c r="DF11" s="624"/>
      <c r="DG11" s="624"/>
      <c r="DH11" s="624"/>
      <c r="DI11" s="624"/>
      <c r="DJ11" s="624"/>
      <c r="DK11" s="624"/>
      <c r="DL11" s="624"/>
      <c r="DM11" s="624"/>
      <c r="DN11" s="624"/>
      <c r="DO11" s="624"/>
      <c r="DP11" s="625"/>
      <c r="DQ11" s="632">
        <v>168642</v>
      </c>
      <c r="DR11" s="624"/>
      <c r="DS11" s="624"/>
      <c r="DT11" s="624"/>
      <c r="DU11" s="624"/>
      <c r="DV11" s="624"/>
      <c r="DW11" s="624"/>
      <c r="DX11" s="624"/>
      <c r="DY11" s="624"/>
      <c r="DZ11" s="624"/>
      <c r="EA11" s="624"/>
      <c r="EB11" s="624"/>
      <c r="EC11" s="633"/>
    </row>
    <row r="12" spans="2:143" ht="11.25" customHeight="1">
      <c r="B12" s="620" t="s">
        <v>253</v>
      </c>
      <c r="C12" s="621"/>
      <c r="D12" s="621"/>
      <c r="E12" s="621"/>
      <c r="F12" s="621"/>
      <c r="G12" s="621"/>
      <c r="H12" s="621"/>
      <c r="I12" s="621"/>
      <c r="J12" s="621"/>
      <c r="K12" s="621"/>
      <c r="L12" s="621"/>
      <c r="M12" s="621"/>
      <c r="N12" s="621"/>
      <c r="O12" s="621"/>
      <c r="P12" s="621"/>
      <c r="Q12" s="622"/>
      <c r="R12" s="623" t="s">
        <v>236</v>
      </c>
      <c r="S12" s="624"/>
      <c r="T12" s="624"/>
      <c r="U12" s="624"/>
      <c r="V12" s="624"/>
      <c r="W12" s="624"/>
      <c r="X12" s="624"/>
      <c r="Y12" s="625"/>
      <c r="Z12" s="626" t="s">
        <v>236</v>
      </c>
      <c r="AA12" s="626"/>
      <c r="AB12" s="626"/>
      <c r="AC12" s="626"/>
      <c r="AD12" s="627" t="s">
        <v>236</v>
      </c>
      <c r="AE12" s="627"/>
      <c r="AF12" s="627"/>
      <c r="AG12" s="627"/>
      <c r="AH12" s="627"/>
      <c r="AI12" s="627"/>
      <c r="AJ12" s="627"/>
      <c r="AK12" s="627"/>
      <c r="AL12" s="628" t="s">
        <v>236</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168970</v>
      </c>
      <c r="BH12" s="624"/>
      <c r="BI12" s="624"/>
      <c r="BJ12" s="624"/>
      <c r="BK12" s="624"/>
      <c r="BL12" s="624"/>
      <c r="BM12" s="624"/>
      <c r="BN12" s="625"/>
      <c r="BO12" s="626">
        <v>48.8</v>
      </c>
      <c r="BP12" s="626"/>
      <c r="BQ12" s="626"/>
      <c r="BR12" s="626"/>
      <c r="BS12" s="627" t="s">
        <v>236</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54587</v>
      </c>
      <c r="CS12" s="624"/>
      <c r="CT12" s="624"/>
      <c r="CU12" s="624"/>
      <c r="CV12" s="624"/>
      <c r="CW12" s="624"/>
      <c r="CX12" s="624"/>
      <c r="CY12" s="625"/>
      <c r="CZ12" s="626">
        <v>1.9</v>
      </c>
      <c r="DA12" s="626"/>
      <c r="DB12" s="626"/>
      <c r="DC12" s="626"/>
      <c r="DD12" s="632" t="s">
        <v>236</v>
      </c>
      <c r="DE12" s="624"/>
      <c r="DF12" s="624"/>
      <c r="DG12" s="624"/>
      <c r="DH12" s="624"/>
      <c r="DI12" s="624"/>
      <c r="DJ12" s="624"/>
      <c r="DK12" s="624"/>
      <c r="DL12" s="624"/>
      <c r="DM12" s="624"/>
      <c r="DN12" s="624"/>
      <c r="DO12" s="624"/>
      <c r="DP12" s="625"/>
      <c r="DQ12" s="632">
        <v>49041</v>
      </c>
      <c r="DR12" s="624"/>
      <c r="DS12" s="624"/>
      <c r="DT12" s="624"/>
      <c r="DU12" s="624"/>
      <c r="DV12" s="624"/>
      <c r="DW12" s="624"/>
      <c r="DX12" s="624"/>
      <c r="DY12" s="624"/>
      <c r="DZ12" s="624"/>
      <c r="EA12" s="624"/>
      <c r="EB12" s="624"/>
      <c r="EC12" s="633"/>
    </row>
    <row r="13" spans="2:143" ht="11.25" customHeight="1">
      <c r="B13" s="620" t="s">
        <v>256</v>
      </c>
      <c r="C13" s="621"/>
      <c r="D13" s="621"/>
      <c r="E13" s="621"/>
      <c r="F13" s="621"/>
      <c r="G13" s="621"/>
      <c r="H13" s="621"/>
      <c r="I13" s="621"/>
      <c r="J13" s="621"/>
      <c r="K13" s="621"/>
      <c r="L13" s="621"/>
      <c r="M13" s="621"/>
      <c r="N13" s="621"/>
      <c r="O13" s="621"/>
      <c r="P13" s="621"/>
      <c r="Q13" s="622"/>
      <c r="R13" s="623" t="s">
        <v>236</v>
      </c>
      <c r="S13" s="624"/>
      <c r="T13" s="624"/>
      <c r="U13" s="624"/>
      <c r="V13" s="624"/>
      <c r="W13" s="624"/>
      <c r="X13" s="624"/>
      <c r="Y13" s="625"/>
      <c r="Z13" s="626" t="s">
        <v>236</v>
      </c>
      <c r="AA13" s="626"/>
      <c r="AB13" s="626"/>
      <c r="AC13" s="626"/>
      <c r="AD13" s="627" t="s">
        <v>236</v>
      </c>
      <c r="AE13" s="627"/>
      <c r="AF13" s="627"/>
      <c r="AG13" s="627"/>
      <c r="AH13" s="627"/>
      <c r="AI13" s="627"/>
      <c r="AJ13" s="627"/>
      <c r="AK13" s="627"/>
      <c r="AL13" s="628" t="s">
        <v>236</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168970</v>
      </c>
      <c r="BH13" s="624"/>
      <c r="BI13" s="624"/>
      <c r="BJ13" s="624"/>
      <c r="BK13" s="624"/>
      <c r="BL13" s="624"/>
      <c r="BM13" s="624"/>
      <c r="BN13" s="625"/>
      <c r="BO13" s="626">
        <v>48.8</v>
      </c>
      <c r="BP13" s="626"/>
      <c r="BQ13" s="626"/>
      <c r="BR13" s="626"/>
      <c r="BS13" s="627" t="s">
        <v>236</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206128</v>
      </c>
      <c r="CS13" s="624"/>
      <c r="CT13" s="624"/>
      <c r="CU13" s="624"/>
      <c r="CV13" s="624"/>
      <c r="CW13" s="624"/>
      <c r="CX13" s="624"/>
      <c r="CY13" s="625"/>
      <c r="CZ13" s="626">
        <v>7.2</v>
      </c>
      <c r="DA13" s="626"/>
      <c r="DB13" s="626"/>
      <c r="DC13" s="626"/>
      <c r="DD13" s="632">
        <v>2873</v>
      </c>
      <c r="DE13" s="624"/>
      <c r="DF13" s="624"/>
      <c r="DG13" s="624"/>
      <c r="DH13" s="624"/>
      <c r="DI13" s="624"/>
      <c r="DJ13" s="624"/>
      <c r="DK13" s="624"/>
      <c r="DL13" s="624"/>
      <c r="DM13" s="624"/>
      <c r="DN13" s="624"/>
      <c r="DO13" s="624"/>
      <c r="DP13" s="625"/>
      <c r="DQ13" s="632">
        <v>178110</v>
      </c>
      <c r="DR13" s="624"/>
      <c r="DS13" s="624"/>
      <c r="DT13" s="624"/>
      <c r="DU13" s="624"/>
      <c r="DV13" s="624"/>
      <c r="DW13" s="624"/>
      <c r="DX13" s="624"/>
      <c r="DY13" s="624"/>
      <c r="DZ13" s="624"/>
      <c r="EA13" s="624"/>
      <c r="EB13" s="624"/>
      <c r="EC13" s="633"/>
    </row>
    <row r="14" spans="2:143" ht="11.25" customHeight="1">
      <c r="B14" s="620" t="s">
        <v>259</v>
      </c>
      <c r="C14" s="621"/>
      <c r="D14" s="621"/>
      <c r="E14" s="621"/>
      <c r="F14" s="621"/>
      <c r="G14" s="621"/>
      <c r="H14" s="621"/>
      <c r="I14" s="621"/>
      <c r="J14" s="621"/>
      <c r="K14" s="621"/>
      <c r="L14" s="621"/>
      <c r="M14" s="621"/>
      <c r="N14" s="621"/>
      <c r="O14" s="621"/>
      <c r="P14" s="621"/>
      <c r="Q14" s="622"/>
      <c r="R14" s="623" t="s">
        <v>236</v>
      </c>
      <c r="S14" s="624"/>
      <c r="T14" s="624"/>
      <c r="U14" s="624"/>
      <c r="V14" s="624"/>
      <c r="W14" s="624"/>
      <c r="X14" s="624"/>
      <c r="Y14" s="625"/>
      <c r="Z14" s="626" t="s">
        <v>236</v>
      </c>
      <c r="AA14" s="626"/>
      <c r="AB14" s="626"/>
      <c r="AC14" s="626"/>
      <c r="AD14" s="627" t="s">
        <v>236</v>
      </c>
      <c r="AE14" s="627"/>
      <c r="AF14" s="627"/>
      <c r="AG14" s="627"/>
      <c r="AH14" s="627"/>
      <c r="AI14" s="627"/>
      <c r="AJ14" s="627"/>
      <c r="AK14" s="627"/>
      <c r="AL14" s="628" t="s">
        <v>236</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14809</v>
      </c>
      <c r="BH14" s="624"/>
      <c r="BI14" s="624"/>
      <c r="BJ14" s="624"/>
      <c r="BK14" s="624"/>
      <c r="BL14" s="624"/>
      <c r="BM14" s="624"/>
      <c r="BN14" s="625"/>
      <c r="BO14" s="626">
        <v>4.3</v>
      </c>
      <c r="BP14" s="626"/>
      <c r="BQ14" s="626"/>
      <c r="BR14" s="626"/>
      <c r="BS14" s="627" t="s">
        <v>236</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135172</v>
      </c>
      <c r="CS14" s="624"/>
      <c r="CT14" s="624"/>
      <c r="CU14" s="624"/>
      <c r="CV14" s="624"/>
      <c r="CW14" s="624"/>
      <c r="CX14" s="624"/>
      <c r="CY14" s="625"/>
      <c r="CZ14" s="626">
        <v>4.8</v>
      </c>
      <c r="DA14" s="626"/>
      <c r="DB14" s="626"/>
      <c r="DC14" s="626"/>
      <c r="DD14" s="632">
        <v>12628</v>
      </c>
      <c r="DE14" s="624"/>
      <c r="DF14" s="624"/>
      <c r="DG14" s="624"/>
      <c r="DH14" s="624"/>
      <c r="DI14" s="624"/>
      <c r="DJ14" s="624"/>
      <c r="DK14" s="624"/>
      <c r="DL14" s="624"/>
      <c r="DM14" s="624"/>
      <c r="DN14" s="624"/>
      <c r="DO14" s="624"/>
      <c r="DP14" s="625"/>
      <c r="DQ14" s="632">
        <v>123772</v>
      </c>
      <c r="DR14" s="624"/>
      <c r="DS14" s="624"/>
      <c r="DT14" s="624"/>
      <c r="DU14" s="624"/>
      <c r="DV14" s="624"/>
      <c r="DW14" s="624"/>
      <c r="DX14" s="624"/>
      <c r="DY14" s="624"/>
      <c r="DZ14" s="624"/>
      <c r="EA14" s="624"/>
      <c r="EB14" s="624"/>
      <c r="EC14" s="633"/>
    </row>
    <row r="15" spans="2:143" ht="11.25" customHeight="1">
      <c r="B15" s="620" t="s">
        <v>262</v>
      </c>
      <c r="C15" s="621"/>
      <c r="D15" s="621"/>
      <c r="E15" s="621"/>
      <c r="F15" s="621"/>
      <c r="G15" s="621"/>
      <c r="H15" s="621"/>
      <c r="I15" s="621"/>
      <c r="J15" s="621"/>
      <c r="K15" s="621"/>
      <c r="L15" s="621"/>
      <c r="M15" s="621"/>
      <c r="N15" s="621"/>
      <c r="O15" s="621"/>
      <c r="P15" s="621"/>
      <c r="Q15" s="622"/>
      <c r="R15" s="623" t="s">
        <v>236</v>
      </c>
      <c r="S15" s="624"/>
      <c r="T15" s="624"/>
      <c r="U15" s="624"/>
      <c r="V15" s="624"/>
      <c r="W15" s="624"/>
      <c r="X15" s="624"/>
      <c r="Y15" s="625"/>
      <c r="Z15" s="626" t="s">
        <v>236</v>
      </c>
      <c r="AA15" s="626"/>
      <c r="AB15" s="626"/>
      <c r="AC15" s="626"/>
      <c r="AD15" s="627" t="s">
        <v>236</v>
      </c>
      <c r="AE15" s="627"/>
      <c r="AF15" s="627"/>
      <c r="AG15" s="627"/>
      <c r="AH15" s="627"/>
      <c r="AI15" s="627"/>
      <c r="AJ15" s="627"/>
      <c r="AK15" s="627"/>
      <c r="AL15" s="628" t="s">
        <v>236</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30294</v>
      </c>
      <c r="BH15" s="624"/>
      <c r="BI15" s="624"/>
      <c r="BJ15" s="624"/>
      <c r="BK15" s="624"/>
      <c r="BL15" s="624"/>
      <c r="BM15" s="624"/>
      <c r="BN15" s="625"/>
      <c r="BO15" s="626">
        <v>8.6999999999999993</v>
      </c>
      <c r="BP15" s="626"/>
      <c r="BQ15" s="626"/>
      <c r="BR15" s="626"/>
      <c r="BS15" s="627" t="s">
        <v>236</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361980</v>
      </c>
      <c r="CS15" s="624"/>
      <c r="CT15" s="624"/>
      <c r="CU15" s="624"/>
      <c r="CV15" s="624"/>
      <c r="CW15" s="624"/>
      <c r="CX15" s="624"/>
      <c r="CY15" s="625"/>
      <c r="CZ15" s="626">
        <v>12.7</v>
      </c>
      <c r="DA15" s="626"/>
      <c r="DB15" s="626"/>
      <c r="DC15" s="626"/>
      <c r="DD15" s="632">
        <v>13551</v>
      </c>
      <c r="DE15" s="624"/>
      <c r="DF15" s="624"/>
      <c r="DG15" s="624"/>
      <c r="DH15" s="624"/>
      <c r="DI15" s="624"/>
      <c r="DJ15" s="624"/>
      <c r="DK15" s="624"/>
      <c r="DL15" s="624"/>
      <c r="DM15" s="624"/>
      <c r="DN15" s="624"/>
      <c r="DO15" s="624"/>
      <c r="DP15" s="625"/>
      <c r="DQ15" s="632">
        <v>317728</v>
      </c>
      <c r="DR15" s="624"/>
      <c r="DS15" s="624"/>
      <c r="DT15" s="624"/>
      <c r="DU15" s="624"/>
      <c r="DV15" s="624"/>
      <c r="DW15" s="624"/>
      <c r="DX15" s="624"/>
      <c r="DY15" s="624"/>
      <c r="DZ15" s="624"/>
      <c r="EA15" s="624"/>
      <c r="EB15" s="624"/>
      <c r="EC15" s="633"/>
    </row>
    <row r="16" spans="2:143" ht="11.25" customHeight="1">
      <c r="B16" s="620" t="s">
        <v>265</v>
      </c>
      <c r="C16" s="621"/>
      <c r="D16" s="621"/>
      <c r="E16" s="621"/>
      <c r="F16" s="621"/>
      <c r="G16" s="621"/>
      <c r="H16" s="621"/>
      <c r="I16" s="621"/>
      <c r="J16" s="621"/>
      <c r="K16" s="621"/>
      <c r="L16" s="621"/>
      <c r="M16" s="621"/>
      <c r="N16" s="621"/>
      <c r="O16" s="621"/>
      <c r="P16" s="621"/>
      <c r="Q16" s="622"/>
      <c r="R16" s="623">
        <v>1834</v>
      </c>
      <c r="S16" s="624"/>
      <c r="T16" s="624"/>
      <c r="U16" s="624"/>
      <c r="V16" s="624"/>
      <c r="W16" s="624"/>
      <c r="X16" s="624"/>
      <c r="Y16" s="625"/>
      <c r="Z16" s="626">
        <v>0.1</v>
      </c>
      <c r="AA16" s="626"/>
      <c r="AB16" s="626"/>
      <c r="AC16" s="626"/>
      <c r="AD16" s="627">
        <v>1834</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236</v>
      </c>
      <c r="BH16" s="624"/>
      <c r="BI16" s="624"/>
      <c r="BJ16" s="624"/>
      <c r="BK16" s="624"/>
      <c r="BL16" s="624"/>
      <c r="BM16" s="624"/>
      <c r="BN16" s="625"/>
      <c r="BO16" s="626" t="s">
        <v>236</v>
      </c>
      <c r="BP16" s="626"/>
      <c r="BQ16" s="626"/>
      <c r="BR16" s="626"/>
      <c r="BS16" s="627" t="s">
        <v>236</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236</v>
      </c>
      <c r="CS16" s="624"/>
      <c r="CT16" s="624"/>
      <c r="CU16" s="624"/>
      <c r="CV16" s="624"/>
      <c r="CW16" s="624"/>
      <c r="CX16" s="624"/>
      <c r="CY16" s="625"/>
      <c r="CZ16" s="626" t="s">
        <v>236</v>
      </c>
      <c r="DA16" s="626"/>
      <c r="DB16" s="626"/>
      <c r="DC16" s="626"/>
      <c r="DD16" s="632" t="s">
        <v>236</v>
      </c>
      <c r="DE16" s="624"/>
      <c r="DF16" s="624"/>
      <c r="DG16" s="624"/>
      <c r="DH16" s="624"/>
      <c r="DI16" s="624"/>
      <c r="DJ16" s="624"/>
      <c r="DK16" s="624"/>
      <c r="DL16" s="624"/>
      <c r="DM16" s="624"/>
      <c r="DN16" s="624"/>
      <c r="DO16" s="624"/>
      <c r="DP16" s="625"/>
      <c r="DQ16" s="632" t="s">
        <v>236</v>
      </c>
      <c r="DR16" s="624"/>
      <c r="DS16" s="624"/>
      <c r="DT16" s="624"/>
      <c r="DU16" s="624"/>
      <c r="DV16" s="624"/>
      <c r="DW16" s="624"/>
      <c r="DX16" s="624"/>
      <c r="DY16" s="624"/>
      <c r="DZ16" s="624"/>
      <c r="EA16" s="624"/>
      <c r="EB16" s="624"/>
      <c r="EC16" s="633"/>
    </row>
    <row r="17" spans="2:133" ht="11.25" customHeight="1">
      <c r="B17" s="620" t="s">
        <v>268</v>
      </c>
      <c r="C17" s="621"/>
      <c r="D17" s="621"/>
      <c r="E17" s="621"/>
      <c r="F17" s="621"/>
      <c r="G17" s="621"/>
      <c r="H17" s="621"/>
      <c r="I17" s="621"/>
      <c r="J17" s="621"/>
      <c r="K17" s="621"/>
      <c r="L17" s="621"/>
      <c r="M17" s="621"/>
      <c r="N17" s="621"/>
      <c r="O17" s="621"/>
      <c r="P17" s="621"/>
      <c r="Q17" s="622"/>
      <c r="R17" s="623">
        <v>4273</v>
      </c>
      <c r="S17" s="624"/>
      <c r="T17" s="624"/>
      <c r="U17" s="624"/>
      <c r="V17" s="624"/>
      <c r="W17" s="624"/>
      <c r="X17" s="624"/>
      <c r="Y17" s="625"/>
      <c r="Z17" s="626">
        <v>0.1</v>
      </c>
      <c r="AA17" s="626"/>
      <c r="AB17" s="626"/>
      <c r="AC17" s="626"/>
      <c r="AD17" s="627">
        <v>4273</v>
      </c>
      <c r="AE17" s="627"/>
      <c r="AF17" s="627"/>
      <c r="AG17" s="627"/>
      <c r="AH17" s="627"/>
      <c r="AI17" s="627"/>
      <c r="AJ17" s="627"/>
      <c r="AK17" s="627"/>
      <c r="AL17" s="628">
        <v>0.2</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236</v>
      </c>
      <c r="BH17" s="624"/>
      <c r="BI17" s="624"/>
      <c r="BJ17" s="624"/>
      <c r="BK17" s="624"/>
      <c r="BL17" s="624"/>
      <c r="BM17" s="624"/>
      <c r="BN17" s="625"/>
      <c r="BO17" s="626" t="s">
        <v>236</v>
      </c>
      <c r="BP17" s="626"/>
      <c r="BQ17" s="626"/>
      <c r="BR17" s="626"/>
      <c r="BS17" s="627" t="s">
        <v>236</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356524</v>
      </c>
      <c r="CS17" s="624"/>
      <c r="CT17" s="624"/>
      <c r="CU17" s="624"/>
      <c r="CV17" s="624"/>
      <c r="CW17" s="624"/>
      <c r="CX17" s="624"/>
      <c r="CY17" s="625"/>
      <c r="CZ17" s="626">
        <v>12.5</v>
      </c>
      <c r="DA17" s="626"/>
      <c r="DB17" s="626"/>
      <c r="DC17" s="626"/>
      <c r="DD17" s="632" t="s">
        <v>236</v>
      </c>
      <c r="DE17" s="624"/>
      <c r="DF17" s="624"/>
      <c r="DG17" s="624"/>
      <c r="DH17" s="624"/>
      <c r="DI17" s="624"/>
      <c r="DJ17" s="624"/>
      <c r="DK17" s="624"/>
      <c r="DL17" s="624"/>
      <c r="DM17" s="624"/>
      <c r="DN17" s="624"/>
      <c r="DO17" s="624"/>
      <c r="DP17" s="625"/>
      <c r="DQ17" s="632">
        <v>356524</v>
      </c>
      <c r="DR17" s="624"/>
      <c r="DS17" s="624"/>
      <c r="DT17" s="624"/>
      <c r="DU17" s="624"/>
      <c r="DV17" s="624"/>
      <c r="DW17" s="624"/>
      <c r="DX17" s="624"/>
      <c r="DY17" s="624"/>
      <c r="DZ17" s="624"/>
      <c r="EA17" s="624"/>
      <c r="EB17" s="624"/>
      <c r="EC17" s="633"/>
    </row>
    <row r="18" spans="2:133" ht="11.25" customHeight="1">
      <c r="B18" s="620" t="s">
        <v>271</v>
      </c>
      <c r="C18" s="621"/>
      <c r="D18" s="621"/>
      <c r="E18" s="621"/>
      <c r="F18" s="621"/>
      <c r="G18" s="621"/>
      <c r="H18" s="621"/>
      <c r="I18" s="621"/>
      <c r="J18" s="621"/>
      <c r="K18" s="621"/>
      <c r="L18" s="621"/>
      <c r="M18" s="621"/>
      <c r="N18" s="621"/>
      <c r="O18" s="621"/>
      <c r="P18" s="621"/>
      <c r="Q18" s="622"/>
      <c r="R18" s="623">
        <v>2304</v>
      </c>
      <c r="S18" s="624"/>
      <c r="T18" s="624"/>
      <c r="U18" s="624"/>
      <c r="V18" s="624"/>
      <c r="W18" s="624"/>
      <c r="X18" s="624"/>
      <c r="Y18" s="625"/>
      <c r="Z18" s="626">
        <v>0.1</v>
      </c>
      <c r="AA18" s="626"/>
      <c r="AB18" s="626"/>
      <c r="AC18" s="626"/>
      <c r="AD18" s="627">
        <v>2304</v>
      </c>
      <c r="AE18" s="627"/>
      <c r="AF18" s="627"/>
      <c r="AG18" s="627"/>
      <c r="AH18" s="627"/>
      <c r="AI18" s="627"/>
      <c r="AJ18" s="627"/>
      <c r="AK18" s="627"/>
      <c r="AL18" s="628">
        <v>0.1</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236</v>
      </c>
      <c r="BH18" s="624"/>
      <c r="BI18" s="624"/>
      <c r="BJ18" s="624"/>
      <c r="BK18" s="624"/>
      <c r="BL18" s="624"/>
      <c r="BM18" s="624"/>
      <c r="BN18" s="625"/>
      <c r="BO18" s="626" t="s">
        <v>236</v>
      </c>
      <c r="BP18" s="626"/>
      <c r="BQ18" s="626"/>
      <c r="BR18" s="626"/>
      <c r="BS18" s="627" t="s">
        <v>236</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236</v>
      </c>
      <c r="CS18" s="624"/>
      <c r="CT18" s="624"/>
      <c r="CU18" s="624"/>
      <c r="CV18" s="624"/>
      <c r="CW18" s="624"/>
      <c r="CX18" s="624"/>
      <c r="CY18" s="625"/>
      <c r="CZ18" s="626" t="s">
        <v>236</v>
      </c>
      <c r="DA18" s="626"/>
      <c r="DB18" s="626"/>
      <c r="DC18" s="626"/>
      <c r="DD18" s="632" t="s">
        <v>236</v>
      </c>
      <c r="DE18" s="624"/>
      <c r="DF18" s="624"/>
      <c r="DG18" s="624"/>
      <c r="DH18" s="624"/>
      <c r="DI18" s="624"/>
      <c r="DJ18" s="624"/>
      <c r="DK18" s="624"/>
      <c r="DL18" s="624"/>
      <c r="DM18" s="624"/>
      <c r="DN18" s="624"/>
      <c r="DO18" s="624"/>
      <c r="DP18" s="625"/>
      <c r="DQ18" s="632" t="s">
        <v>236</v>
      </c>
      <c r="DR18" s="624"/>
      <c r="DS18" s="624"/>
      <c r="DT18" s="624"/>
      <c r="DU18" s="624"/>
      <c r="DV18" s="624"/>
      <c r="DW18" s="624"/>
      <c r="DX18" s="624"/>
      <c r="DY18" s="624"/>
      <c r="DZ18" s="624"/>
      <c r="EA18" s="624"/>
      <c r="EB18" s="624"/>
      <c r="EC18" s="633"/>
    </row>
    <row r="19" spans="2:133" ht="11.25" customHeight="1">
      <c r="B19" s="620" t="s">
        <v>274</v>
      </c>
      <c r="C19" s="621"/>
      <c r="D19" s="621"/>
      <c r="E19" s="621"/>
      <c r="F19" s="621"/>
      <c r="G19" s="621"/>
      <c r="H19" s="621"/>
      <c r="I19" s="621"/>
      <c r="J19" s="621"/>
      <c r="K19" s="621"/>
      <c r="L19" s="621"/>
      <c r="M19" s="621"/>
      <c r="N19" s="621"/>
      <c r="O19" s="621"/>
      <c r="P19" s="621"/>
      <c r="Q19" s="622"/>
      <c r="R19" s="623">
        <v>2304</v>
      </c>
      <c r="S19" s="624"/>
      <c r="T19" s="624"/>
      <c r="U19" s="624"/>
      <c r="V19" s="624"/>
      <c r="W19" s="624"/>
      <c r="X19" s="624"/>
      <c r="Y19" s="625"/>
      <c r="Z19" s="626">
        <v>0.1</v>
      </c>
      <c r="AA19" s="626"/>
      <c r="AB19" s="626"/>
      <c r="AC19" s="626"/>
      <c r="AD19" s="627">
        <v>2304</v>
      </c>
      <c r="AE19" s="627"/>
      <c r="AF19" s="627"/>
      <c r="AG19" s="627"/>
      <c r="AH19" s="627"/>
      <c r="AI19" s="627"/>
      <c r="AJ19" s="627"/>
      <c r="AK19" s="627"/>
      <c r="AL19" s="628">
        <v>0.1</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t="s">
        <v>236</v>
      </c>
      <c r="BH19" s="624"/>
      <c r="BI19" s="624"/>
      <c r="BJ19" s="624"/>
      <c r="BK19" s="624"/>
      <c r="BL19" s="624"/>
      <c r="BM19" s="624"/>
      <c r="BN19" s="625"/>
      <c r="BO19" s="626" t="s">
        <v>236</v>
      </c>
      <c r="BP19" s="626"/>
      <c r="BQ19" s="626"/>
      <c r="BR19" s="626"/>
      <c r="BS19" s="627" t="s">
        <v>236</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236</v>
      </c>
      <c r="CS19" s="624"/>
      <c r="CT19" s="624"/>
      <c r="CU19" s="624"/>
      <c r="CV19" s="624"/>
      <c r="CW19" s="624"/>
      <c r="CX19" s="624"/>
      <c r="CY19" s="625"/>
      <c r="CZ19" s="626" t="s">
        <v>236</v>
      </c>
      <c r="DA19" s="626"/>
      <c r="DB19" s="626"/>
      <c r="DC19" s="626"/>
      <c r="DD19" s="632" t="s">
        <v>146</v>
      </c>
      <c r="DE19" s="624"/>
      <c r="DF19" s="624"/>
      <c r="DG19" s="624"/>
      <c r="DH19" s="624"/>
      <c r="DI19" s="624"/>
      <c r="DJ19" s="624"/>
      <c r="DK19" s="624"/>
      <c r="DL19" s="624"/>
      <c r="DM19" s="624"/>
      <c r="DN19" s="624"/>
      <c r="DO19" s="624"/>
      <c r="DP19" s="625"/>
      <c r="DQ19" s="632" t="s">
        <v>236</v>
      </c>
      <c r="DR19" s="624"/>
      <c r="DS19" s="624"/>
      <c r="DT19" s="624"/>
      <c r="DU19" s="624"/>
      <c r="DV19" s="624"/>
      <c r="DW19" s="624"/>
      <c r="DX19" s="624"/>
      <c r="DY19" s="624"/>
      <c r="DZ19" s="624"/>
      <c r="EA19" s="624"/>
      <c r="EB19" s="624"/>
      <c r="EC19" s="633"/>
    </row>
    <row r="20" spans="2:133" ht="11.25" customHeight="1">
      <c r="B20" s="636" t="s">
        <v>277</v>
      </c>
      <c r="C20" s="637"/>
      <c r="D20" s="637"/>
      <c r="E20" s="637"/>
      <c r="F20" s="637"/>
      <c r="G20" s="637"/>
      <c r="H20" s="637"/>
      <c r="I20" s="637"/>
      <c r="J20" s="637"/>
      <c r="K20" s="637"/>
      <c r="L20" s="637"/>
      <c r="M20" s="637"/>
      <c r="N20" s="637"/>
      <c r="O20" s="637"/>
      <c r="P20" s="637"/>
      <c r="Q20" s="638"/>
      <c r="R20" s="623" t="s">
        <v>236</v>
      </c>
      <c r="S20" s="624"/>
      <c r="T20" s="624"/>
      <c r="U20" s="624"/>
      <c r="V20" s="624"/>
      <c r="W20" s="624"/>
      <c r="X20" s="624"/>
      <c r="Y20" s="625"/>
      <c r="Z20" s="626" t="s">
        <v>236</v>
      </c>
      <c r="AA20" s="626"/>
      <c r="AB20" s="626"/>
      <c r="AC20" s="626"/>
      <c r="AD20" s="627" t="s">
        <v>236</v>
      </c>
      <c r="AE20" s="627"/>
      <c r="AF20" s="627"/>
      <c r="AG20" s="627"/>
      <c r="AH20" s="627"/>
      <c r="AI20" s="627"/>
      <c r="AJ20" s="627"/>
      <c r="AK20" s="627"/>
      <c r="AL20" s="628" t="s">
        <v>236</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t="s">
        <v>236</v>
      </c>
      <c r="BH20" s="624"/>
      <c r="BI20" s="624"/>
      <c r="BJ20" s="624"/>
      <c r="BK20" s="624"/>
      <c r="BL20" s="624"/>
      <c r="BM20" s="624"/>
      <c r="BN20" s="625"/>
      <c r="BO20" s="626" t="s">
        <v>236</v>
      </c>
      <c r="BP20" s="626"/>
      <c r="BQ20" s="626"/>
      <c r="BR20" s="626"/>
      <c r="BS20" s="627" t="s">
        <v>236</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2844225</v>
      </c>
      <c r="CS20" s="624"/>
      <c r="CT20" s="624"/>
      <c r="CU20" s="624"/>
      <c r="CV20" s="624"/>
      <c r="CW20" s="624"/>
      <c r="CX20" s="624"/>
      <c r="CY20" s="625"/>
      <c r="CZ20" s="626">
        <v>100</v>
      </c>
      <c r="DA20" s="626"/>
      <c r="DB20" s="626"/>
      <c r="DC20" s="626"/>
      <c r="DD20" s="632">
        <v>52925</v>
      </c>
      <c r="DE20" s="624"/>
      <c r="DF20" s="624"/>
      <c r="DG20" s="624"/>
      <c r="DH20" s="624"/>
      <c r="DI20" s="624"/>
      <c r="DJ20" s="624"/>
      <c r="DK20" s="624"/>
      <c r="DL20" s="624"/>
      <c r="DM20" s="624"/>
      <c r="DN20" s="624"/>
      <c r="DO20" s="624"/>
      <c r="DP20" s="625"/>
      <c r="DQ20" s="632">
        <v>2085804</v>
      </c>
      <c r="DR20" s="624"/>
      <c r="DS20" s="624"/>
      <c r="DT20" s="624"/>
      <c r="DU20" s="624"/>
      <c r="DV20" s="624"/>
      <c r="DW20" s="624"/>
      <c r="DX20" s="624"/>
      <c r="DY20" s="624"/>
      <c r="DZ20" s="624"/>
      <c r="EA20" s="624"/>
      <c r="EB20" s="624"/>
      <c r="EC20" s="633"/>
    </row>
    <row r="21" spans="2:133" ht="11.25" customHeight="1">
      <c r="B21" s="620" t="s">
        <v>280</v>
      </c>
      <c r="C21" s="621"/>
      <c r="D21" s="621"/>
      <c r="E21" s="621"/>
      <c r="F21" s="621"/>
      <c r="G21" s="621"/>
      <c r="H21" s="621"/>
      <c r="I21" s="621"/>
      <c r="J21" s="621"/>
      <c r="K21" s="621"/>
      <c r="L21" s="621"/>
      <c r="M21" s="621"/>
      <c r="N21" s="621"/>
      <c r="O21" s="621"/>
      <c r="P21" s="621"/>
      <c r="Q21" s="622"/>
      <c r="R21" s="623">
        <v>1475317</v>
      </c>
      <c r="S21" s="624"/>
      <c r="T21" s="624"/>
      <c r="U21" s="624"/>
      <c r="V21" s="624"/>
      <c r="W21" s="624"/>
      <c r="X21" s="624"/>
      <c r="Y21" s="625"/>
      <c r="Z21" s="626">
        <v>49.9</v>
      </c>
      <c r="AA21" s="626"/>
      <c r="AB21" s="626"/>
      <c r="AC21" s="626"/>
      <c r="AD21" s="627">
        <v>1361654</v>
      </c>
      <c r="AE21" s="627"/>
      <c r="AF21" s="627"/>
      <c r="AG21" s="627"/>
      <c r="AH21" s="627"/>
      <c r="AI21" s="627"/>
      <c r="AJ21" s="627"/>
      <c r="AK21" s="627"/>
      <c r="AL21" s="628">
        <v>74.7</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236</v>
      </c>
      <c r="BH21" s="624"/>
      <c r="BI21" s="624"/>
      <c r="BJ21" s="624"/>
      <c r="BK21" s="624"/>
      <c r="BL21" s="624"/>
      <c r="BM21" s="624"/>
      <c r="BN21" s="625"/>
      <c r="BO21" s="626" t="s">
        <v>236</v>
      </c>
      <c r="BP21" s="626"/>
      <c r="BQ21" s="626"/>
      <c r="BR21" s="626"/>
      <c r="BS21" s="627" t="s">
        <v>236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282</v>
      </c>
      <c r="C22" s="621"/>
      <c r="D22" s="621"/>
      <c r="E22" s="621"/>
      <c r="F22" s="621"/>
      <c r="G22" s="621"/>
      <c r="H22" s="621"/>
      <c r="I22" s="621"/>
      <c r="J22" s="621"/>
      <c r="K22" s="621"/>
      <c r="L22" s="621"/>
      <c r="M22" s="621"/>
      <c r="N22" s="621"/>
      <c r="O22" s="621"/>
      <c r="P22" s="621"/>
      <c r="Q22" s="622"/>
      <c r="R22" s="623">
        <v>1361654</v>
      </c>
      <c r="S22" s="624"/>
      <c r="T22" s="624"/>
      <c r="U22" s="624"/>
      <c r="V22" s="624"/>
      <c r="W22" s="624"/>
      <c r="X22" s="624"/>
      <c r="Y22" s="625"/>
      <c r="Z22" s="626">
        <v>46.1</v>
      </c>
      <c r="AA22" s="626"/>
      <c r="AB22" s="626"/>
      <c r="AC22" s="626"/>
      <c r="AD22" s="627">
        <v>1361654</v>
      </c>
      <c r="AE22" s="627"/>
      <c r="AF22" s="627"/>
      <c r="AG22" s="627"/>
      <c r="AH22" s="627"/>
      <c r="AI22" s="627"/>
      <c r="AJ22" s="627"/>
      <c r="AK22" s="627"/>
      <c r="AL22" s="628">
        <v>74.7</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236</v>
      </c>
      <c r="BH22" s="624"/>
      <c r="BI22" s="624"/>
      <c r="BJ22" s="624"/>
      <c r="BK22" s="624"/>
      <c r="BL22" s="624"/>
      <c r="BM22" s="624"/>
      <c r="BN22" s="625"/>
      <c r="BO22" s="626" t="s">
        <v>236</v>
      </c>
      <c r="BP22" s="626"/>
      <c r="BQ22" s="626"/>
      <c r="BR22" s="626"/>
      <c r="BS22" s="627" t="s">
        <v>236</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285</v>
      </c>
      <c r="C23" s="621"/>
      <c r="D23" s="621"/>
      <c r="E23" s="621"/>
      <c r="F23" s="621"/>
      <c r="G23" s="621"/>
      <c r="H23" s="621"/>
      <c r="I23" s="621"/>
      <c r="J23" s="621"/>
      <c r="K23" s="621"/>
      <c r="L23" s="621"/>
      <c r="M23" s="621"/>
      <c r="N23" s="621"/>
      <c r="O23" s="621"/>
      <c r="P23" s="621"/>
      <c r="Q23" s="622"/>
      <c r="R23" s="623">
        <v>97059</v>
      </c>
      <c r="S23" s="624"/>
      <c r="T23" s="624"/>
      <c r="U23" s="624"/>
      <c r="V23" s="624"/>
      <c r="W23" s="624"/>
      <c r="X23" s="624"/>
      <c r="Y23" s="625"/>
      <c r="Z23" s="626">
        <v>3.3</v>
      </c>
      <c r="AA23" s="626"/>
      <c r="AB23" s="626"/>
      <c r="AC23" s="626"/>
      <c r="AD23" s="627" t="s">
        <v>236</v>
      </c>
      <c r="AE23" s="627"/>
      <c r="AF23" s="627"/>
      <c r="AG23" s="627"/>
      <c r="AH23" s="627"/>
      <c r="AI23" s="627"/>
      <c r="AJ23" s="627"/>
      <c r="AK23" s="627"/>
      <c r="AL23" s="628" t="s">
        <v>236</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236</v>
      </c>
      <c r="BH23" s="624"/>
      <c r="BI23" s="624"/>
      <c r="BJ23" s="624"/>
      <c r="BK23" s="624"/>
      <c r="BL23" s="624"/>
      <c r="BM23" s="624"/>
      <c r="BN23" s="625"/>
      <c r="BO23" s="626" t="s">
        <v>236</v>
      </c>
      <c r="BP23" s="626"/>
      <c r="BQ23" s="626"/>
      <c r="BR23" s="626"/>
      <c r="BS23" s="627" t="s">
        <v>236</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c r="B24" s="620" t="s">
        <v>292</v>
      </c>
      <c r="C24" s="621"/>
      <c r="D24" s="621"/>
      <c r="E24" s="621"/>
      <c r="F24" s="621"/>
      <c r="G24" s="621"/>
      <c r="H24" s="621"/>
      <c r="I24" s="621"/>
      <c r="J24" s="621"/>
      <c r="K24" s="621"/>
      <c r="L24" s="621"/>
      <c r="M24" s="621"/>
      <c r="N24" s="621"/>
      <c r="O24" s="621"/>
      <c r="P24" s="621"/>
      <c r="Q24" s="622"/>
      <c r="R24" s="623">
        <v>16604</v>
      </c>
      <c r="S24" s="624"/>
      <c r="T24" s="624"/>
      <c r="U24" s="624"/>
      <c r="V24" s="624"/>
      <c r="W24" s="624"/>
      <c r="X24" s="624"/>
      <c r="Y24" s="625"/>
      <c r="Z24" s="626">
        <v>0.6</v>
      </c>
      <c r="AA24" s="626"/>
      <c r="AB24" s="626"/>
      <c r="AC24" s="626"/>
      <c r="AD24" s="627" t="s">
        <v>236</v>
      </c>
      <c r="AE24" s="627"/>
      <c r="AF24" s="627"/>
      <c r="AG24" s="627"/>
      <c r="AH24" s="627"/>
      <c r="AI24" s="627"/>
      <c r="AJ24" s="627"/>
      <c r="AK24" s="627"/>
      <c r="AL24" s="628" t="s">
        <v>236</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236</v>
      </c>
      <c r="BH24" s="624"/>
      <c r="BI24" s="624"/>
      <c r="BJ24" s="624"/>
      <c r="BK24" s="624"/>
      <c r="BL24" s="624"/>
      <c r="BM24" s="624"/>
      <c r="BN24" s="625"/>
      <c r="BO24" s="626" t="s">
        <v>236</v>
      </c>
      <c r="BP24" s="626"/>
      <c r="BQ24" s="626"/>
      <c r="BR24" s="626"/>
      <c r="BS24" s="627" t="s">
        <v>236</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1179451</v>
      </c>
      <c r="CS24" s="613"/>
      <c r="CT24" s="613"/>
      <c r="CU24" s="613"/>
      <c r="CV24" s="613"/>
      <c r="CW24" s="613"/>
      <c r="CX24" s="613"/>
      <c r="CY24" s="614"/>
      <c r="CZ24" s="617">
        <v>41.5</v>
      </c>
      <c r="DA24" s="618"/>
      <c r="DB24" s="618"/>
      <c r="DC24" s="634"/>
      <c r="DD24" s="655">
        <v>975314</v>
      </c>
      <c r="DE24" s="613"/>
      <c r="DF24" s="613"/>
      <c r="DG24" s="613"/>
      <c r="DH24" s="613"/>
      <c r="DI24" s="613"/>
      <c r="DJ24" s="613"/>
      <c r="DK24" s="614"/>
      <c r="DL24" s="655">
        <v>922631</v>
      </c>
      <c r="DM24" s="613"/>
      <c r="DN24" s="613"/>
      <c r="DO24" s="613"/>
      <c r="DP24" s="613"/>
      <c r="DQ24" s="613"/>
      <c r="DR24" s="613"/>
      <c r="DS24" s="613"/>
      <c r="DT24" s="613"/>
      <c r="DU24" s="613"/>
      <c r="DV24" s="614"/>
      <c r="DW24" s="617">
        <v>50.1</v>
      </c>
      <c r="DX24" s="618"/>
      <c r="DY24" s="618"/>
      <c r="DZ24" s="618"/>
      <c r="EA24" s="618"/>
      <c r="EB24" s="618"/>
      <c r="EC24" s="619"/>
    </row>
    <row r="25" spans="2:133" ht="11.25" customHeight="1">
      <c r="B25" s="620" t="s">
        <v>295</v>
      </c>
      <c r="C25" s="621"/>
      <c r="D25" s="621"/>
      <c r="E25" s="621"/>
      <c r="F25" s="621"/>
      <c r="G25" s="621"/>
      <c r="H25" s="621"/>
      <c r="I25" s="621"/>
      <c r="J25" s="621"/>
      <c r="K25" s="621"/>
      <c r="L25" s="621"/>
      <c r="M25" s="621"/>
      <c r="N25" s="621"/>
      <c r="O25" s="621"/>
      <c r="P25" s="621"/>
      <c r="Q25" s="622"/>
      <c r="R25" s="623">
        <v>1935452</v>
      </c>
      <c r="S25" s="624"/>
      <c r="T25" s="624"/>
      <c r="U25" s="624"/>
      <c r="V25" s="624"/>
      <c r="W25" s="624"/>
      <c r="X25" s="624"/>
      <c r="Y25" s="625"/>
      <c r="Z25" s="626">
        <v>65.5</v>
      </c>
      <c r="AA25" s="626"/>
      <c r="AB25" s="626"/>
      <c r="AC25" s="626"/>
      <c r="AD25" s="627">
        <v>1821789</v>
      </c>
      <c r="AE25" s="627"/>
      <c r="AF25" s="627"/>
      <c r="AG25" s="627"/>
      <c r="AH25" s="627"/>
      <c r="AI25" s="627"/>
      <c r="AJ25" s="627"/>
      <c r="AK25" s="627"/>
      <c r="AL25" s="628">
        <v>99.9</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236</v>
      </c>
      <c r="BH25" s="624"/>
      <c r="BI25" s="624"/>
      <c r="BJ25" s="624"/>
      <c r="BK25" s="624"/>
      <c r="BL25" s="624"/>
      <c r="BM25" s="624"/>
      <c r="BN25" s="625"/>
      <c r="BO25" s="626" t="s">
        <v>236</v>
      </c>
      <c r="BP25" s="626"/>
      <c r="BQ25" s="626"/>
      <c r="BR25" s="626"/>
      <c r="BS25" s="627" t="s">
        <v>236</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627663</v>
      </c>
      <c r="CS25" s="656"/>
      <c r="CT25" s="656"/>
      <c r="CU25" s="656"/>
      <c r="CV25" s="656"/>
      <c r="CW25" s="656"/>
      <c r="CX25" s="656"/>
      <c r="CY25" s="657"/>
      <c r="CZ25" s="628">
        <v>22.1</v>
      </c>
      <c r="DA25" s="653"/>
      <c r="DB25" s="653"/>
      <c r="DC25" s="658"/>
      <c r="DD25" s="632">
        <v>564587</v>
      </c>
      <c r="DE25" s="656"/>
      <c r="DF25" s="656"/>
      <c r="DG25" s="656"/>
      <c r="DH25" s="656"/>
      <c r="DI25" s="656"/>
      <c r="DJ25" s="656"/>
      <c r="DK25" s="657"/>
      <c r="DL25" s="632">
        <v>514364</v>
      </c>
      <c r="DM25" s="656"/>
      <c r="DN25" s="656"/>
      <c r="DO25" s="656"/>
      <c r="DP25" s="656"/>
      <c r="DQ25" s="656"/>
      <c r="DR25" s="656"/>
      <c r="DS25" s="656"/>
      <c r="DT25" s="656"/>
      <c r="DU25" s="656"/>
      <c r="DV25" s="657"/>
      <c r="DW25" s="628">
        <v>27.9</v>
      </c>
      <c r="DX25" s="653"/>
      <c r="DY25" s="653"/>
      <c r="DZ25" s="653"/>
      <c r="EA25" s="653"/>
      <c r="EB25" s="653"/>
      <c r="EC25" s="654"/>
    </row>
    <row r="26" spans="2:133" ht="11.25" customHeight="1">
      <c r="B26" s="620" t="s">
        <v>298</v>
      </c>
      <c r="C26" s="621"/>
      <c r="D26" s="621"/>
      <c r="E26" s="621"/>
      <c r="F26" s="621"/>
      <c r="G26" s="621"/>
      <c r="H26" s="621"/>
      <c r="I26" s="621"/>
      <c r="J26" s="621"/>
      <c r="K26" s="621"/>
      <c r="L26" s="621"/>
      <c r="M26" s="621"/>
      <c r="N26" s="621"/>
      <c r="O26" s="621"/>
      <c r="P26" s="621"/>
      <c r="Q26" s="622"/>
      <c r="R26" s="623" t="s">
        <v>236</v>
      </c>
      <c r="S26" s="624"/>
      <c r="T26" s="624"/>
      <c r="U26" s="624"/>
      <c r="V26" s="624"/>
      <c r="W26" s="624"/>
      <c r="X26" s="624"/>
      <c r="Y26" s="625"/>
      <c r="Z26" s="626" t="s">
        <v>236</v>
      </c>
      <c r="AA26" s="626"/>
      <c r="AB26" s="626"/>
      <c r="AC26" s="626"/>
      <c r="AD26" s="627" t="s">
        <v>236</v>
      </c>
      <c r="AE26" s="627"/>
      <c r="AF26" s="627"/>
      <c r="AG26" s="627"/>
      <c r="AH26" s="627"/>
      <c r="AI26" s="627"/>
      <c r="AJ26" s="627"/>
      <c r="AK26" s="627"/>
      <c r="AL26" s="628" t="s">
        <v>236</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236</v>
      </c>
      <c r="BH26" s="624"/>
      <c r="BI26" s="624"/>
      <c r="BJ26" s="624"/>
      <c r="BK26" s="624"/>
      <c r="BL26" s="624"/>
      <c r="BM26" s="624"/>
      <c r="BN26" s="625"/>
      <c r="BO26" s="626" t="s">
        <v>236</v>
      </c>
      <c r="BP26" s="626"/>
      <c r="BQ26" s="626"/>
      <c r="BR26" s="626"/>
      <c r="BS26" s="627" t="s">
        <v>236</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371444</v>
      </c>
      <c r="CS26" s="624"/>
      <c r="CT26" s="624"/>
      <c r="CU26" s="624"/>
      <c r="CV26" s="624"/>
      <c r="CW26" s="624"/>
      <c r="CX26" s="624"/>
      <c r="CY26" s="625"/>
      <c r="CZ26" s="628">
        <v>13.1</v>
      </c>
      <c r="DA26" s="653"/>
      <c r="DB26" s="653"/>
      <c r="DC26" s="658"/>
      <c r="DD26" s="632">
        <v>371444</v>
      </c>
      <c r="DE26" s="624"/>
      <c r="DF26" s="624"/>
      <c r="DG26" s="624"/>
      <c r="DH26" s="624"/>
      <c r="DI26" s="624"/>
      <c r="DJ26" s="624"/>
      <c r="DK26" s="625"/>
      <c r="DL26" s="632" t="s">
        <v>236</v>
      </c>
      <c r="DM26" s="624"/>
      <c r="DN26" s="624"/>
      <c r="DO26" s="624"/>
      <c r="DP26" s="624"/>
      <c r="DQ26" s="624"/>
      <c r="DR26" s="624"/>
      <c r="DS26" s="624"/>
      <c r="DT26" s="624"/>
      <c r="DU26" s="624"/>
      <c r="DV26" s="625"/>
      <c r="DW26" s="628" t="s">
        <v>236</v>
      </c>
      <c r="DX26" s="653"/>
      <c r="DY26" s="653"/>
      <c r="DZ26" s="653"/>
      <c r="EA26" s="653"/>
      <c r="EB26" s="653"/>
      <c r="EC26" s="654"/>
    </row>
    <row r="27" spans="2:133" ht="11.25" customHeight="1">
      <c r="B27" s="620" t="s">
        <v>301</v>
      </c>
      <c r="C27" s="621"/>
      <c r="D27" s="621"/>
      <c r="E27" s="621"/>
      <c r="F27" s="621"/>
      <c r="G27" s="621"/>
      <c r="H27" s="621"/>
      <c r="I27" s="621"/>
      <c r="J27" s="621"/>
      <c r="K27" s="621"/>
      <c r="L27" s="621"/>
      <c r="M27" s="621"/>
      <c r="N27" s="621"/>
      <c r="O27" s="621"/>
      <c r="P27" s="621"/>
      <c r="Q27" s="622"/>
      <c r="R27" s="623">
        <v>26371</v>
      </c>
      <c r="S27" s="624"/>
      <c r="T27" s="624"/>
      <c r="U27" s="624"/>
      <c r="V27" s="624"/>
      <c r="W27" s="624"/>
      <c r="X27" s="624"/>
      <c r="Y27" s="625"/>
      <c r="Z27" s="626">
        <v>0.9</v>
      </c>
      <c r="AA27" s="626"/>
      <c r="AB27" s="626"/>
      <c r="AC27" s="626"/>
      <c r="AD27" s="627" t="s">
        <v>236</v>
      </c>
      <c r="AE27" s="627"/>
      <c r="AF27" s="627"/>
      <c r="AG27" s="627"/>
      <c r="AH27" s="627"/>
      <c r="AI27" s="627"/>
      <c r="AJ27" s="627"/>
      <c r="AK27" s="627"/>
      <c r="AL27" s="628" t="s">
        <v>146</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346510</v>
      </c>
      <c r="BH27" s="624"/>
      <c r="BI27" s="624"/>
      <c r="BJ27" s="624"/>
      <c r="BK27" s="624"/>
      <c r="BL27" s="624"/>
      <c r="BM27" s="624"/>
      <c r="BN27" s="625"/>
      <c r="BO27" s="626">
        <v>100</v>
      </c>
      <c r="BP27" s="626"/>
      <c r="BQ27" s="626"/>
      <c r="BR27" s="626"/>
      <c r="BS27" s="627" t="s">
        <v>236</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195264</v>
      </c>
      <c r="CS27" s="656"/>
      <c r="CT27" s="656"/>
      <c r="CU27" s="656"/>
      <c r="CV27" s="656"/>
      <c r="CW27" s="656"/>
      <c r="CX27" s="656"/>
      <c r="CY27" s="657"/>
      <c r="CZ27" s="628">
        <v>6.9</v>
      </c>
      <c r="DA27" s="653"/>
      <c r="DB27" s="653"/>
      <c r="DC27" s="658"/>
      <c r="DD27" s="632">
        <v>54203</v>
      </c>
      <c r="DE27" s="656"/>
      <c r="DF27" s="656"/>
      <c r="DG27" s="656"/>
      <c r="DH27" s="656"/>
      <c r="DI27" s="656"/>
      <c r="DJ27" s="656"/>
      <c r="DK27" s="657"/>
      <c r="DL27" s="632">
        <v>51743</v>
      </c>
      <c r="DM27" s="656"/>
      <c r="DN27" s="656"/>
      <c r="DO27" s="656"/>
      <c r="DP27" s="656"/>
      <c r="DQ27" s="656"/>
      <c r="DR27" s="656"/>
      <c r="DS27" s="656"/>
      <c r="DT27" s="656"/>
      <c r="DU27" s="656"/>
      <c r="DV27" s="657"/>
      <c r="DW27" s="628">
        <v>2.8</v>
      </c>
      <c r="DX27" s="653"/>
      <c r="DY27" s="653"/>
      <c r="DZ27" s="653"/>
      <c r="EA27" s="653"/>
      <c r="EB27" s="653"/>
      <c r="EC27" s="654"/>
    </row>
    <row r="28" spans="2:133" ht="11.25" customHeight="1">
      <c r="B28" s="620" t="s">
        <v>304</v>
      </c>
      <c r="C28" s="621"/>
      <c r="D28" s="621"/>
      <c r="E28" s="621"/>
      <c r="F28" s="621"/>
      <c r="G28" s="621"/>
      <c r="H28" s="621"/>
      <c r="I28" s="621"/>
      <c r="J28" s="621"/>
      <c r="K28" s="621"/>
      <c r="L28" s="621"/>
      <c r="M28" s="621"/>
      <c r="N28" s="621"/>
      <c r="O28" s="621"/>
      <c r="P28" s="621"/>
      <c r="Q28" s="622"/>
      <c r="R28" s="623">
        <v>27068</v>
      </c>
      <c r="S28" s="624"/>
      <c r="T28" s="624"/>
      <c r="U28" s="624"/>
      <c r="V28" s="624"/>
      <c r="W28" s="624"/>
      <c r="X28" s="624"/>
      <c r="Y28" s="625"/>
      <c r="Z28" s="626">
        <v>0.9</v>
      </c>
      <c r="AA28" s="626"/>
      <c r="AB28" s="626"/>
      <c r="AC28" s="626"/>
      <c r="AD28" s="627">
        <v>1528</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356524</v>
      </c>
      <c r="CS28" s="624"/>
      <c r="CT28" s="624"/>
      <c r="CU28" s="624"/>
      <c r="CV28" s="624"/>
      <c r="CW28" s="624"/>
      <c r="CX28" s="624"/>
      <c r="CY28" s="625"/>
      <c r="CZ28" s="628">
        <v>12.5</v>
      </c>
      <c r="DA28" s="653"/>
      <c r="DB28" s="653"/>
      <c r="DC28" s="658"/>
      <c r="DD28" s="632">
        <v>356524</v>
      </c>
      <c r="DE28" s="624"/>
      <c r="DF28" s="624"/>
      <c r="DG28" s="624"/>
      <c r="DH28" s="624"/>
      <c r="DI28" s="624"/>
      <c r="DJ28" s="624"/>
      <c r="DK28" s="625"/>
      <c r="DL28" s="632">
        <v>356524</v>
      </c>
      <c r="DM28" s="624"/>
      <c r="DN28" s="624"/>
      <c r="DO28" s="624"/>
      <c r="DP28" s="624"/>
      <c r="DQ28" s="624"/>
      <c r="DR28" s="624"/>
      <c r="DS28" s="624"/>
      <c r="DT28" s="624"/>
      <c r="DU28" s="624"/>
      <c r="DV28" s="625"/>
      <c r="DW28" s="628">
        <v>19.399999999999999</v>
      </c>
      <c r="DX28" s="653"/>
      <c r="DY28" s="653"/>
      <c r="DZ28" s="653"/>
      <c r="EA28" s="653"/>
      <c r="EB28" s="653"/>
      <c r="EC28" s="654"/>
    </row>
    <row r="29" spans="2:133" ht="11.25" customHeight="1">
      <c r="B29" s="620" t="s">
        <v>306</v>
      </c>
      <c r="C29" s="621"/>
      <c r="D29" s="621"/>
      <c r="E29" s="621"/>
      <c r="F29" s="621"/>
      <c r="G29" s="621"/>
      <c r="H29" s="621"/>
      <c r="I29" s="621"/>
      <c r="J29" s="621"/>
      <c r="K29" s="621"/>
      <c r="L29" s="621"/>
      <c r="M29" s="621"/>
      <c r="N29" s="621"/>
      <c r="O29" s="621"/>
      <c r="P29" s="621"/>
      <c r="Q29" s="622"/>
      <c r="R29" s="623">
        <v>1607</v>
      </c>
      <c r="S29" s="624"/>
      <c r="T29" s="624"/>
      <c r="U29" s="624"/>
      <c r="V29" s="624"/>
      <c r="W29" s="624"/>
      <c r="X29" s="624"/>
      <c r="Y29" s="625"/>
      <c r="Z29" s="626">
        <v>0.1</v>
      </c>
      <c r="AA29" s="626"/>
      <c r="AB29" s="626"/>
      <c r="AC29" s="626"/>
      <c r="AD29" s="627" t="s">
        <v>236</v>
      </c>
      <c r="AE29" s="627"/>
      <c r="AF29" s="627"/>
      <c r="AG29" s="627"/>
      <c r="AH29" s="627"/>
      <c r="AI29" s="627"/>
      <c r="AJ29" s="627"/>
      <c r="AK29" s="627"/>
      <c r="AL29" s="628" t="s">
        <v>236</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308</v>
      </c>
      <c r="CG29" s="621"/>
      <c r="CH29" s="621"/>
      <c r="CI29" s="621"/>
      <c r="CJ29" s="621"/>
      <c r="CK29" s="621"/>
      <c r="CL29" s="621"/>
      <c r="CM29" s="621"/>
      <c r="CN29" s="621"/>
      <c r="CO29" s="621"/>
      <c r="CP29" s="621"/>
      <c r="CQ29" s="622"/>
      <c r="CR29" s="623">
        <v>356524</v>
      </c>
      <c r="CS29" s="656"/>
      <c r="CT29" s="656"/>
      <c r="CU29" s="656"/>
      <c r="CV29" s="656"/>
      <c r="CW29" s="656"/>
      <c r="CX29" s="656"/>
      <c r="CY29" s="657"/>
      <c r="CZ29" s="628">
        <v>12.5</v>
      </c>
      <c r="DA29" s="653"/>
      <c r="DB29" s="653"/>
      <c r="DC29" s="658"/>
      <c r="DD29" s="632">
        <v>356524</v>
      </c>
      <c r="DE29" s="656"/>
      <c r="DF29" s="656"/>
      <c r="DG29" s="656"/>
      <c r="DH29" s="656"/>
      <c r="DI29" s="656"/>
      <c r="DJ29" s="656"/>
      <c r="DK29" s="657"/>
      <c r="DL29" s="632">
        <v>356524</v>
      </c>
      <c r="DM29" s="656"/>
      <c r="DN29" s="656"/>
      <c r="DO29" s="656"/>
      <c r="DP29" s="656"/>
      <c r="DQ29" s="656"/>
      <c r="DR29" s="656"/>
      <c r="DS29" s="656"/>
      <c r="DT29" s="656"/>
      <c r="DU29" s="656"/>
      <c r="DV29" s="657"/>
      <c r="DW29" s="628">
        <v>19.399999999999999</v>
      </c>
      <c r="DX29" s="653"/>
      <c r="DY29" s="653"/>
      <c r="DZ29" s="653"/>
      <c r="EA29" s="653"/>
      <c r="EB29" s="653"/>
      <c r="EC29" s="654"/>
    </row>
    <row r="30" spans="2:133" ht="11.25" customHeight="1">
      <c r="B30" s="620" t="s">
        <v>309</v>
      </c>
      <c r="C30" s="621"/>
      <c r="D30" s="621"/>
      <c r="E30" s="621"/>
      <c r="F30" s="621"/>
      <c r="G30" s="621"/>
      <c r="H30" s="621"/>
      <c r="I30" s="621"/>
      <c r="J30" s="621"/>
      <c r="K30" s="621"/>
      <c r="L30" s="621"/>
      <c r="M30" s="621"/>
      <c r="N30" s="621"/>
      <c r="O30" s="621"/>
      <c r="P30" s="621"/>
      <c r="Q30" s="622"/>
      <c r="R30" s="623">
        <v>250145</v>
      </c>
      <c r="S30" s="624"/>
      <c r="T30" s="624"/>
      <c r="U30" s="624"/>
      <c r="V30" s="624"/>
      <c r="W30" s="624"/>
      <c r="X30" s="624"/>
      <c r="Y30" s="625"/>
      <c r="Z30" s="626">
        <v>8.5</v>
      </c>
      <c r="AA30" s="626"/>
      <c r="AB30" s="626"/>
      <c r="AC30" s="626"/>
      <c r="AD30" s="627" t="s">
        <v>236</v>
      </c>
      <c r="AE30" s="627"/>
      <c r="AF30" s="627"/>
      <c r="AG30" s="627"/>
      <c r="AH30" s="627"/>
      <c r="AI30" s="627"/>
      <c r="AJ30" s="627"/>
      <c r="AK30" s="627"/>
      <c r="AL30" s="628" t="s">
        <v>236</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349196</v>
      </c>
      <c r="CS30" s="624"/>
      <c r="CT30" s="624"/>
      <c r="CU30" s="624"/>
      <c r="CV30" s="624"/>
      <c r="CW30" s="624"/>
      <c r="CX30" s="624"/>
      <c r="CY30" s="625"/>
      <c r="CZ30" s="628">
        <v>12.3</v>
      </c>
      <c r="DA30" s="653"/>
      <c r="DB30" s="653"/>
      <c r="DC30" s="658"/>
      <c r="DD30" s="632">
        <v>349196</v>
      </c>
      <c r="DE30" s="624"/>
      <c r="DF30" s="624"/>
      <c r="DG30" s="624"/>
      <c r="DH30" s="624"/>
      <c r="DI30" s="624"/>
      <c r="DJ30" s="624"/>
      <c r="DK30" s="625"/>
      <c r="DL30" s="632">
        <v>349196</v>
      </c>
      <c r="DM30" s="624"/>
      <c r="DN30" s="624"/>
      <c r="DO30" s="624"/>
      <c r="DP30" s="624"/>
      <c r="DQ30" s="624"/>
      <c r="DR30" s="624"/>
      <c r="DS30" s="624"/>
      <c r="DT30" s="624"/>
      <c r="DU30" s="624"/>
      <c r="DV30" s="625"/>
      <c r="DW30" s="628">
        <v>19</v>
      </c>
      <c r="DX30" s="653"/>
      <c r="DY30" s="653"/>
      <c r="DZ30" s="653"/>
      <c r="EA30" s="653"/>
      <c r="EB30" s="653"/>
      <c r="EC30" s="654"/>
    </row>
    <row r="31" spans="2:133" ht="11.25" customHeight="1">
      <c r="B31" s="636" t="s">
        <v>313</v>
      </c>
      <c r="C31" s="637"/>
      <c r="D31" s="637"/>
      <c r="E31" s="637"/>
      <c r="F31" s="637"/>
      <c r="G31" s="637"/>
      <c r="H31" s="637"/>
      <c r="I31" s="637"/>
      <c r="J31" s="637"/>
      <c r="K31" s="637"/>
      <c r="L31" s="637"/>
      <c r="M31" s="637"/>
      <c r="N31" s="637"/>
      <c r="O31" s="637"/>
      <c r="P31" s="637"/>
      <c r="Q31" s="638"/>
      <c r="R31" s="623" t="s">
        <v>236</v>
      </c>
      <c r="S31" s="624"/>
      <c r="T31" s="624"/>
      <c r="U31" s="624"/>
      <c r="V31" s="624"/>
      <c r="W31" s="624"/>
      <c r="X31" s="624"/>
      <c r="Y31" s="625"/>
      <c r="Z31" s="626" t="s">
        <v>236</v>
      </c>
      <c r="AA31" s="626"/>
      <c r="AB31" s="626"/>
      <c r="AC31" s="626"/>
      <c r="AD31" s="627" t="s">
        <v>146</v>
      </c>
      <c r="AE31" s="627"/>
      <c r="AF31" s="627"/>
      <c r="AG31" s="627"/>
      <c r="AH31" s="627"/>
      <c r="AI31" s="627"/>
      <c r="AJ31" s="627"/>
      <c r="AK31" s="627"/>
      <c r="AL31" s="628" t="s">
        <v>236</v>
      </c>
      <c r="AM31" s="629"/>
      <c r="AN31" s="629"/>
      <c r="AO31" s="630"/>
      <c r="AP31" s="671" t="s">
        <v>314</v>
      </c>
      <c r="AQ31" s="672"/>
      <c r="AR31" s="672"/>
      <c r="AS31" s="672"/>
      <c r="AT31" s="677" t="s">
        <v>315</v>
      </c>
      <c r="AU31" s="218"/>
      <c r="AV31" s="218"/>
      <c r="AW31" s="218"/>
      <c r="AX31" s="609" t="s">
        <v>188</v>
      </c>
      <c r="AY31" s="610"/>
      <c r="AZ31" s="610"/>
      <c r="BA31" s="610"/>
      <c r="BB31" s="610"/>
      <c r="BC31" s="610"/>
      <c r="BD31" s="610"/>
      <c r="BE31" s="610"/>
      <c r="BF31" s="611"/>
      <c r="BG31" s="670">
        <v>99.8</v>
      </c>
      <c r="BH31" s="667"/>
      <c r="BI31" s="667"/>
      <c r="BJ31" s="667"/>
      <c r="BK31" s="667"/>
      <c r="BL31" s="667"/>
      <c r="BM31" s="618">
        <v>99.5</v>
      </c>
      <c r="BN31" s="667"/>
      <c r="BO31" s="667"/>
      <c r="BP31" s="667"/>
      <c r="BQ31" s="668"/>
      <c r="BR31" s="670">
        <v>99.7</v>
      </c>
      <c r="BS31" s="667"/>
      <c r="BT31" s="667"/>
      <c r="BU31" s="667"/>
      <c r="BV31" s="667"/>
      <c r="BW31" s="667"/>
      <c r="BX31" s="618">
        <v>99.1</v>
      </c>
      <c r="BY31" s="667"/>
      <c r="BZ31" s="667"/>
      <c r="CA31" s="667"/>
      <c r="CB31" s="668"/>
      <c r="CD31" s="663"/>
      <c r="CE31" s="664"/>
      <c r="CF31" s="620" t="s">
        <v>316</v>
      </c>
      <c r="CG31" s="621"/>
      <c r="CH31" s="621"/>
      <c r="CI31" s="621"/>
      <c r="CJ31" s="621"/>
      <c r="CK31" s="621"/>
      <c r="CL31" s="621"/>
      <c r="CM31" s="621"/>
      <c r="CN31" s="621"/>
      <c r="CO31" s="621"/>
      <c r="CP31" s="621"/>
      <c r="CQ31" s="622"/>
      <c r="CR31" s="623">
        <v>7328</v>
      </c>
      <c r="CS31" s="656"/>
      <c r="CT31" s="656"/>
      <c r="CU31" s="656"/>
      <c r="CV31" s="656"/>
      <c r="CW31" s="656"/>
      <c r="CX31" s="656"/>
      <c r="CY31" s="657"/>
      <c r="CZ31" s="628">
        <v>0.3</v>
      </c>
      <c r="DA31" s="653"/>
      <c r="DB31" s="653"/>
      <c r="DC31" s="658"/>
      <c r="DD31" s="632">
        <v>7328</v>
      </c>
      <c r="DE31" s="656"/>
      <c r="DF31" s="656"/>
      <c r="DG31" s="656"/>
      <c r="DH31" s="656"/>
      <c r="DI31" s="656"/>
      <c r="DJ31" s="656"/>
      <c r="DK31" s="657"/>
      <c r="DL31" s="632">
        <v>7328</v>
      </c>
      <c r="DM31" s="656"/>
      <c r="DN31" s="656"/>
      <c r="DO31" s="656"/>
      <c r="DP31" s="656"/>
      <c r="DQ31" s="656"/>
      <c r="DR31" s="656"/>
      <c r="DS31" s="656"/>
      <c r="DT31" s="656"/>
      <c r="DU31" s="656"/>
      <c r="DV31" s="657"/>
      <c r="DW31" s="628">
        <v>0.4</v>
      </c>
      <c r="DX31" s="653"/>
      <c r="DY31" s="653"/>
      <c r="DZ31" s="653"/>
      <c r="EA31" s="653"/>
      <c r="EB31" s="653"/>
      <c r="EC31" s="654"/>
    </row>
    <row r="32" spans="2:133" ht="11.25" customHeight="1">
      <c r="B32" s="620" t="s">
        <v>317</v>
      </c>
      <c r="C32" s="621"/>
      <c r="D32" s="621"/>
      <c r="E32" s="621"/>
      <c r="F32" s="621"/>
      <c r="G32" s="621"/>
      <c r="H32" s="621"/>
      <c r="I32" s="621"/>
      <c r="J32" s="621"/>
      <c r="K32" s="621"/>
      <c r="L32" s="621"/>
      <c r="M32" s="621"/>
      <c r="N32" s="621"/>
      <c r="O32" s="621"/>
      <c r="P32" s="621"/>
      <c r="Q32" s="622"/>
      <c r="R32" s="623">
        <v>158576</v>
      </c>
      <c r="S32" s="624"/>
      <c r="T32" s="624"/>
      <c r="U32" s="624"/>
      <c r="V32" s="624"/>
      <c r="W32" s="624"/>
      <c r="X32" s="624"/>
      <c r="Y32" s="625"/>
      <c r="Z32" s="626">
        <v>5.4</v>
      </c>
      <c r="AA32" s="626"/>
      <c r="AB32" s="626"/>
      <c r="AC32" s="626"/>
      <c r="AD32" s="627" t="s">
        <v>236</v>
      </c>
      <c r="AE32" s="627"/>
      <c r="AF32" s="627"/>
      <c r="AG32" s="627"/>
      <c r="AH32" s="627"/>
      <c r="AI32" s="627"/>
      <c r="AJ32" s="627"/>
      <c r="AK32" s="627"/>
      <c r="AL32" s="628" t="s">
        <v>236</v>
      </c>
      <c r="AM32" s="629"/>
      <c r="AN32" s="629"/>
      <c r="AO32" s="630"/>
      <c r="AP32" s="673"/>
      <c r="AQ32" s="674"/>
      <c r="AR32" s="674"/>
      <c r="AS32" s="674"/>
      <c r="AT32" s="678"/>
      <c r="AU32" s="214" t="s">
        <v>318</v>
      </c>
      <c r="AX32" s="620" t="s">
        <v>319</v>
      </c>
      <c r="AY32" s="621"/>
      <c r="AZ32" s="621"/>
      <c r="BA32" s="621"/>
      <c r="BB32" s="621"/>
      <c r="BC32" s="621"/>
      <c r="BD32" s="621"/>
      <c r="BE32" s="621"/>
      <c r="BF32" s="622"/>
      <c r="BG32" s="680">
        <v>99.8</v>
      </c>
      <c r="BH32" s="656"/>
      <c r="BI32" s="656"/>
      <c r="BJ32" s="656"/>
      <c r="BK32" s="656"/>
      <c r="BL32" s="656"/>
      <c r="BM32" s="629">
        <v>99.6</v>
      </c>
      <c r="BN32" s="656"/>
      <c r="BO32" s="656"/>
      <c r="BP32" s="656"/>
      <c r="BQ32" s="669"/>
      <c r="BR32" s="680">
        <v>99.8</v>
      </c>
      <c r="BS32" s="656"/>
      <c r="BT32" s="656"/>
      <c r="BU32" s="656"/>
      <c r="BV32" s="656"/>
      <c r="BW32" s="656"/>
      <c r="BX32" s="629">
        <v>99.6</v>
      </c>
      <c r="BY32" s="656"/>
      <c r="BZ32" s="656"/>
      <c r="CA32" s="656"/>
      <c r="CB32" s="669"/>
      <c r="CD32" s="665"/>
      <c r="CE32" s="666"/>
      <c r="CF32" s="620" t="s">
        <v>320</v>
      </c>
      <c r="CG32" s="621"/>
      <c r="CH32" s="621"/>
      <c r="CI32" s="621"/>
      <c r="CJ32" s="621"/>
      <c r="CK32" s="621"/>
      <c r="CL32" s="621"/>
      <c r="CM32" s="621"/>
      <c r="CN32" s="621"/>
      <c r="CO32" s="621"/>
      <c r="CP32" s="621"/>
      <c r="CQ32" s="622"/>
      <c r="CR32" s="623" t="s">
        <v>236</v>
      </c>
      <c r="CS32" s="624"/>
      <c r="CT32" s="624"/>
      <c r="CU32" s="624"/>
      <c r="CV32" s="624"/>
      <c r="CW32" s="624"/>
      <c r="CX32" s="624"/>
      <c r="CY32" s="625"/>
      <c r="CZ32" s="628" t="s">
        <v>236</v>
      </c>
      <c r="DA32" s="653"/>
      <c r="DB32" s="653"/>
      <c r="DC32" s="658"/>
      <c r="DD32" s="632" t="s">
        <v>236</v>
      </c>
      <c r="DE32" s="624"/>
      <c r="DF32" s="624"/>
      <c r="DG32" s="624"/>
      <c r="DH32" s="624"/>
      <c r="DI32" s="624"/>
      <c r="DJ32" s="624"/>
      <c r="DK32" s="625"/>
      <c r="DL32" s="632" t="s">
        <v>236</v>
      </c>
      <c r="DM32" s="624"/>
      <c r="DN32" s="624"/>
      <c r="DO32" s="624"/>
      <c r="DP32" s="624"/>
      <c r="DQ32" s="624"/>
      <c r="DR32" s="624"/>
      <c r="DS32" s="624"/>
      <c r="DT32" s="624"/>
      <c r="DU32" s="624"/>
      <c r="DV32" s="625"/>
      <c r="DW32" s="628" t="s">
        <v>236</v>
      </c>
      <c r="DX32" s="653"/>
      <c r="DY32" s="653"/>
      <c r="DZ32" s="653"/>
      <c r="EA32" s="653"/>
      <c r="EB32" s="653"/>
      <c r="EC32" s="654"/>
    </row>
    <row r="33" spans="2:133" ht="11.25" customHeight="1">
      <c r="B33" s="620" t="s">
        <v>321</v>
      </c>
      <c r="C33" s="621"/>
      <c r="D33" s="621"/>
      <c r="E33" s="621"/>
      <c r="F33" s="621"/>
      <c r="G33" s="621"/>
      <c r="H33" s="621"/>
      <c r="I33" s="621"/>
      <c r="J33" s="621"/>
      <c r="K33" s="621"/>
      <c r="L33" s="621"/>
      <c r="M33" s="621"/>
      <c r="N33" s="621"/>
      <c r="O33" s="621"/>
      <c r="P33" s="621"/>
      <c r="Q33" s="622"/>
      <c r="R33" s="623">
        <v>3568</v>
      </c>
      <c r="S33" s="624"/>
      <c r="T33" s="624"/>
      <c r="U33" s="624"/>
      <c r="V33" s="624"/>
      <c r="W33" s="624"/>
      <c r="X33" s="624"/>
      <c r="Y33" s="625"/>
      <c r="Z33" s="626">
        <v>0.1</v>
      </c>
      <c r="AA33" s="626"/>
      <c r="AB33" s="626"/>
      <c r="AC33" s="626"/>
      <c r="AD33" s="627">
        <v>155</v>
      </c>
      <c r="AE33" s="627"/>
      <c r="AF33" s="627"/>
      <c r="AG33" s="627"/>
      <c r="AH33" s="627"/>
      <c r="AI33" s="627"/>
      <c r="AJ33" s="627"/>
      <c r="AK33" s="627"/>
      <c r="AL33" s="628">
        <v>0</v>
      </c>
      <c r="AM33" s="629"/>
      <c r="AN33" s="629"/>
      <c r="AO33" s="630"/>
      <c r="AP33" s="675"/>
      <c r="AQ33" s="676"/>
      <c r="AR33" s="676"/>
      <c r="AS33" s="676"/>
      <c r="AT33" s="679"/>
      <c r="AU33" s="219"/>
      <c r="AV33" s="219"/>
      <c r="AW33" s="219"/>
      <c r="AX33" s="644" t="s">
        <v>322</v>
      </c>
      <c r="AY33" s="645"/>
      <c r="AZ33" s="645"/>
      <c r="BA33" s="645"/>
      <c r="BB33" s="645"/>
      <c r="BC33" s="645"/>
      <c r="BD33" s="645"/>
      <c r="BE33" s="645"/>
      <c r="BF33" s="646"/>
      <c r="BG33" s="681">
        <v>99.7</v>
      </c>
      <c r="BH33" s="682"/>
      <c r="BI33" s="682"/>
      <c r="BJ33" s="682"/>
      <c r="BK33" s="682"/>
      <c r="BL33" s="682"/>
      <c r="BM33" s="683">
        <v>99.3</v>
      </c>
      <c r="BN33" s="682"/>
      <c r="BO33" s="682"/>
      <c r="BP33" s="682"/>
      <c r="BQ33" s="684"/>
      <c r="BR33" s="681">
        <v>99.6</v>
      </c>
      <c r="BS33" s="682"/>
      <c r="BT33" s="682"/>
      <c r="BU33" s="682"/>
      <c r="BV33" s="682"/>
      <c r="BW33" s="682"/>
      <c r="BX33" s="683">
        <v>98.6</v>
      </c>
      <c r="BY33" s="682"/>
      <c r="BZ33" s="682"/>
      <c r="CA33" s="682"/>
      <c r="CB33" s="684"/>
      <c r="CD33" s="620" t="s">
        <v>323</v>
      </c>
      <c r="CE33" s="621"/>
      <c r="CF33" s="621"/>
      <c r="CG33" s="621"/>
      <c r="CH33" s="621"/>
      <c r="CI33" s="621"/>
      <c r="CJ33" s="621"/>
      <c r="CK33" s="621"/>
      <c r="CL33" s="621"/>
      <c r="CM33" s="621"/>
      <c r="CN33" s="621"/>
      <c r="CO33" s="621"/>
      <c r="CP33" s="621"/>
      <c r="CQ33" s="622"/>
      <c r="CR33" s="623">
        <v>1611849</v>
      </c>
      <c r="CS33" s="656"/>
      <c r="CT33" s="656"/>
      <c r="CU33" s="656"/>
      <c r="CV33" s="656"/>
      <c r="CW33" s="656"/>
      <c r="CX33" s="656"/>
      <c r="CY33" s="657"/>
      <c r="CZ33" s="628">
        <v>56.7</v>
      </c>
      <c r="DA33" s="653"/>
      <c r="DB33" s="653"/>
      <c r="DC33" s="658"/>
      <c r="DD33" s="632">
        <v>1093992</v>
      </c>
      <c r="DE33" s="656"/>
      <c r="DF33" s="656"/>
      <c r="DG33" s="656"/>
      <c r="DH33" s="656"/>
      <c r="DI33" s="656"/>
      <c r="DJ33" s="656"/>
      <c r="DK33" s="657"/>
      <c r="DL33" s="632">
        <v>774796</v>
      </c>
      <c r="DM33" s="656"/>
      <c r="DN33" s="656"/>
      <c r="DO33" s="656"/>
      <c r="DP33" s="656"/>
      <c r="DQ33" s="656"/>
      <c r="DR33" s="656"/>
      <c r="DS33" s="656"/>
      <c r="DT33" s="656"/>
      <c r="DU33" s="656"/>
      <c r="DV33" s="657"/>
      <c r="DW33" s="628">
        <v>42.1</v>
      </c>
      <c r="DX33" s="653"/>
      <c r="DY33" s="653"/>
      <c r="DZ33" s="653"/>
      <c r="EA33" s="653"/>
      <c r="EB33" s="653"/>
      <c r="EC33" s="654"/>
    </row>
    <row r="34" spans="2:133" ht="11.25" customHeight="1">
      <c r="B34" s="620" t="s">
        <v>324</v>
      </c>
      <c r="C34" s="621"/>
      <c r="D34" s="621"/>
      <c r="E34" s="621"/>
      <c r="F34" s="621"/>
      <c r="G34" s="621"/>
      <c r="H34" s="621"/>
      <c r="I34" s="621"/>
      <c r="J34" s="621"/>
      <c r="K34" s="621"/>
      <c r="L34" s="621"/>
      <c r="M34" s="621"/>
      <c r="N34" s="621"/>
      <c r="O34" s="621"/>
      <c r="P34" s="621"/>
      <c r="Q34" s="622"/>
      <c r="R34" s="623">
        <v>116048</v>
      </c>
      <c r="S34" s="624"/>
      <c r="T34" s="624"/>
      <c r="U34" s="624"/>
      <c r="V34" s="624"/>
      <c r="W34" s="624"/>
      <c r="X34" s="624"/>
      <c r="Y34" s="625"/>
      <c r="Z34" s="626">
        <v>3.9</v>
      </c>
      <c r="AA34" s="626"/>
      <c r="AB34" s="626"/>
      <c r="AC34" s="626"/>
      <c r="AD34" s="627" t="s">
        <v>236</v>
      </c>
      <c r="AE34" s="627"/>
      <c r="AF34" s="627"/>
      <c r="AG34" s="627"/>
      <c r="AH34" s="627"/>
      <c r="AI34" s="627"/>
      <c r="AJ34" s="627"/>
      <c r="AK34" s="627"/>
      <c r="AL34" s="628" t="s">
        <v>236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473589</v>
      </c>
      <c r="CS34" s="624"/>
      <c r="CT34" s="624"/>
      <c r="CU34" s="624"/>
      <c r="CV34" s="624"/>
      <c r="CW34" s="624"/>
      <c r="CX34" s="624"/>
      <c r="CY34" s="625"/>
      <c r="CZ34" s="628">
        <v>16.7</v>
      </c>
      <c r="DA34" s="653"/>
      <c r="DB34" s="653"/>
      <c r="DC34" s="658"/>
      <c r="DD34" s="632">
        <v>295610</v>
      </c>
      <c r="DE34" s="624"/>
      <c r="DF34" s="624"/>
      <c r="DG34" s="624"/>
      <c r="DH34" s="624"/>
      <c r="DI34" s="624"/>
      <c r="DJ34" s="624"/>
      <c r="DK34" s="625"/>
      <c r="DL34" s="632">
        <v>264208</v>
      </c>
      <c r="DM34" s="624"/>
      <c r="DN34" s="624"/>
      <c r="DO34" s="624"/>
      <c r="DP34" s="624"/>
      <c r="DQ34" s="624"/>
      <c r="DR34" s="624"/>
      <c r="DS34" s="624"/>
      <c r="DT34" s="624"/>
      <c r="DU34" s="624"/>
      <c r="DV34" s="625"/>
      <c r="DW34" s="628">
        <v>14.3</v>
      </c>
      <c r="DX34" s="653"/>
      <c r="DY34" s="653"/>
      <c r="DZ34" s="653"/>
      <c r="EA34" s="653"/>
      <c r="EB34" s="653"/>
      <c r="EC34" s="654"/>
    </row>
    <row r="35" spans="2:133" ht="11.25" customHeight="1">
      <c r="B35" s="620" t="s">
        <v>326</v>
      </c>
      <c r="C35" s="621"/>
      <c r="D35" s="621"/>
      <c r="E35" s="621"/>
      <c r="F35" s="621"/>
      <c r="G35" s="621"/>
      <c r="H35" s="621"/>
      <c r="I35" s="621"/>
      <c r="J35" s="621"/>
      <c r="K35" s="621"/>
      <c r="L35" s="621"/>
      <c r="M35" s="621"/>
      <c r="N35" s="621"/>
      <c r="O35" s="621"/>
      <c r="P35" s="621"/>
      <c r="Q35" s="622"/>
      <c r="R35" s="623">
        <v>158070</v>
      </c>
      <c r="S35" s="624"/>
      <c r="T35" s="624"/>
      <c r="U35" s="624"/>
      <c r="V35" s="624"/>
      <c r="W35" s="624"/>
      <c r="X35" s="624"/>
      <c r="Y35" s="625"/>
      <c r="Z35" s="626">
        <v>5.3</v>
      </c>
      <c r="AA35" s="626"/>
      <c r="AB35" s="626"/>
      <c r="AC35" s="626"/>
      <c r="AD35" s="627" t="s">
        <v>236</v>
      </c>
      <c r="AE35" s="627"/>
      <c r="AF35" s="627"/>
      <c r="AG35" s="627"/>
      <c r="AH35" s="627"/>
      <c r="AI35" s="627"/>
      <c r="AJ35" s="627"/>
      <c r="AK35" s="627"/>
      <c r="AL35" s="628" t="s">
        <v>236</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89934</v>
      </c>
      <c r="CS35" s="656"/>
      <c r="CT35" s="656"/>
      <c r="CU35" s="656"/>
      <c r="CV35" s="656"/>
      <c r="CW35" s="656"/>
      <c r="CX35" s="656"/>
      <c r="CY35" s="657"/>
      <c r="CZ35" s="628">
        <v>3.2</v>
      </c>
      <c r="DA35" s="653"/>
      <c r="DB35" s="653"/>
      <c r="DC35" s="658"/>
      <c r="DD35" s="632">
        <v>72826</v>
      </c>
      <c r="DE35" s="656"/>
      <c r="DF35" s="656"/>
      <c r="DG35" s="656"/>
      <c r="DH35" s="656"/>
      <c r="DI35" s="656"/>
      <c r="DJ35" s="656"/>
      <c r="DK35" s="657"/>
      <c r="DL35" s="632">
        <v>53570</v>
      </c>
      <c r="DM35" s="656"/>
      <c r="DN35" s="656"/>
      <c r="DO35" s="656"/>
      <c r="DP35" s="656"/>
      <c r="DQ35" s="656"/>
      <c r="DR35" s="656"/>
      <c r="DS35" s="656"/>
      <c r="DT35" s="656"/>
      <c r="DU35" s="656"/>
      <c r="DV35" s="657"/>
      <c r="DW35" s="628">
        <v>2.9</v>
      </c>
      <c r="DX35" s="653"/>
      <c r="DY35" s="653"/>
      <c r="DZ35" s="653"/>
      <c r="EA35" s="653"/>
      <c r="EB35" s="653"/>
      <c r="EC35" s="654"/>
    </row>
    <row r="36" spans="2:133" ht="11.25" customHeight="1">
      <c r="B36" s="620" t="s">
        <v>330</v>
      </c>
      <c r="C36" s="621"/>
      <c r="D36" s="621"/>
      <c r="E36" s="621"/>
      <c r="F36" s="621"/>
      <c r="G36" s="621"/>
      <c r="H36" s="621"/>
      <c r="I36" s="621"/>
      <c r="J36" s="621"/>
      <c r="K36" s="621"/>
      <c r="L36" s="621"/>
      <c r="M36" s="621"/>
      <c r="N36" s="621"/>
      <c r="O36" s="621"/>
      <c r="P36" s="621"/>
      <c r="Q36" s="622"/>
      <c r="R36" s="623">
        <v>154205</v>
      </c>
      <c r="S36" s="624"/>
      <c r="T36" s="624"/>
      <c r="U36" s="624"/>
      <c r="V36" s="624"/>
      <c r="W36" s="624"/>
      <c r="X36" s="624"/>
      <c r="Y36" s="625"/>
      <c r="Z36" s="626">
        <v>5.2</v>
      </c>
      <c r="AA36" s="626"/>
      <c r="AB36" s="626"/>
      <c r="AC36" s="626"/>
      <c r="AD36" s="627" t="s">
        <v>236</v>
      </c>
      <c r="AE36" s="627"/>
      <c r="AF36" s="627"/>
      <c r="AG36" s="627"/>
      <c r="AH36" s="627"/>
      <c r="AI36" s="627"/>
      <c r="AJ36" s="627"/>
      <c r="AK36" s="627"/>
      <c r="AL36" s="628" t="s">
        <v>236</v>
      </c>
      <c r="AM36" s="629"/>
      <c r="AN36" s="629"/>
      <c r="AO36" s="630"/>
      <c r="AP36" s="222"/>
      <c r="AQ36" s="689" t="s">
        <v>331</v>
      </c>
      <c r="AR36" s="690"/>
      <c r="AS36" s="690"/>
      <c r="AT36" s="690"/>
      <c r="AU36" s="690"/>
      <c r="AV36" s="690"/>
      <c r="AW36" s="690"/>
      <c r="AX36" s="690"/>
      <c r="AY36" s="691"/>
      <c r="AZ36" s="612">
        <v>297633</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9346</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546130</v>
      </c>
      <c r="CS36" s="624"/>
      <c r="CT36" s="624"/>
      <c r="CU36" s="624"/>
      <c r="CV36" s="624"/>
      <c r="CW36" s="624"/>
      <c r="CX36" s="624"/>
      <c r="CY36" s="625"/>
      <c r="CZ36" s="628">
        <v>19.2</v>
      </c>
      <c r="DA36" s="653"/>
      <c r="DB36" s="653"/>
      <c r="DC36" s="658"/>
      <c r="DD36" s="632">
        <v>354129</v>
      </c>
      <c r="DE36" s="624"/>
      <c r="DF36" s="624"/>
      <c r="DG36" s="624"/>
      <c r="DH36" s="624"/>
      <c r="DI36" s="624"/>
      <c r="DJ36" s="624"/>
      <c r="DK36" s="625"/>
      <c r="DL36" s="632">
        <v>260669</v>
      </c>
      <c r="DM36" s="624"/>
      <c r="DN36" s="624"/>
      <c r="DO36" s="624"/>
      <c r="DP36" s="624"/>
      <c r="DQ36" s="624"/>
      <c r="DR36" s="624"/>
      <c r="DS36" s="624"/>
      <c r="DT36" s="624"/>
      <c r="DU36" s="624"/>
      <c r="DV36" s="625"/>
      <c r="DW36" s="628">
        <v>14.2</v>
      </c>
      <c r="DX36" s="653"/>
      <c r="DY36" s="653"/>
      <c r="DZ36" s="653"/>
      <c r="EA36" s="653"/>
      <c r="EB36" s="653"/>
      <c r="EC36" s="654"/>
    </row>
    <row r="37" spans="2:133" ht="11.25" customHeight="1">
      <c r="B37" s="620" t="s">
        <v>334</v>
      </c>
      <c r="C37" s="621"/>
      <c r="D37" s="621"/>
      <c r="E37" s="621"/>
      <c r="F37" s="621"/>
      <c r="G37" s="621"/>
      <c r="H37" s="621"/>
      <c r="I37" s="621"/>
      <c r="J37" s="621"/>
      <c r="K37" s="621"/>
      <c r="L37" s="621"/>
      <c r="M37" s="621"/>
      <c r="N37" s="621"/>
      <c r="O37" s="621"/>
      <c r="P37" s="621"/>
      <c r="Q37" s="622"/>
      <c r="R37" s="623">
        <v>49620</v>
      </c>
      <c r="S37" s="624"/>
      <c r="T37" s="624"/>
      <c r="U37" s="624"/>
      <c r="V37" s="624"/>
      <c r="W37" s="624"/>
      <c r="X37" s="624"/>
      <c r="Y37" s="625"/>
      <c r="Z37" s="626">
        <v>1.7</v>
      </c>
      <c r="AA37" s="626"/>
      <c r="AB37" s="626"/>
      <c r="AC37" s="626"/>
      <c r="AD37" s="627">
        <v>21</v>
      </c>
      <c r="AE37" s="627"/>
      <c r="AF37" s="627"/>
      <c r="AG37" s="627"/>
      <c r="AH37" s="627"/>
      <c r="AI37" s="627"/>
      <c r="AJ37" s="627"/>
      <c r="AK37" s="627"/>
      <c r="AL37" s="628">
        <v>0</v>
      </c>
      <c r="AM37" s="629"/>
      <c r="AN37" s="629"/>
      <c r="AO37" s="630"/>
      <c r="AQ37" s="686" t="s">
        <v>335</v>
      </c>
      <c r="AR37" s="687"/>
      <c r="AS37" s="687"/>
      <c r="AT37" s="687"/>
      <c r="AU37" s="687"/>
      <c r="AV37" s="687"/>
      <c r="AW37" s="687"/>
      <c r="AX37" s="687"/>
      <c r="AY37" s="688"/>
      <c r="AZ37" s="623">
        <v>134638</v>
      </c>
      <c r="BA37" s="624"/>
      <c r="BB37" s="624"/>
      <c r="BC37" s="624"/>
      <c r="BD37" s="656"/>
      <c r="BE37" s="656"/>
      <c r="BF37" s="669"/>
      <c r="BG37" s="620" t="s">
        <v>336</v>
      </c>
      <c r="BH37" s="621"/>
      <c r="BI37" s="621"/>
      <c r="BJ37" s="621"/>
      <c r="BK37" s="621"/>
      <c r="BL37" s="621"/>
      <c r="BM37" s="621"/>
      <c r="BN37" s="621"/>
      <c r="BO37" s="621"/>
      <c r="BP37" s="621"/>
      <c r="BQ37" s="621"/>
      <c r="BR37" s="621"/>
      <c r="BS37" s="621"/>
      <c r="BT37" s="621"/>
      <c r="BU37" s="622"/>
      <c r="BV37" s="623">
        <v>7944</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128202</v>
      </c>
      <c r="CS37" s="656"/>
      <c r="CT37" s="656"/>
      <c r="CU37" s="656"/>
      <c r="CV37" s="656"/>
      <c r="CW37" s="656"/>
      <c r="CX37" s="656"/>
      <c r="CY37" s="657"/>
      <c r="CZ37" s="628">
        <v>4.5</v>
      </c>
      <c r="DA37" s="653"/>
      <c r="DB37" s="653"/>
      <c r="DC37" s="658"/>
      <c r="DD37" s="632">
        <v>128202</v>
      </c>
      <c r="DE37" s="656"/>
      <c r="DF37" s="656"/>
      <c r="DG37" s="656"/>
      <c r="DH37" s="656"/>
      <c r="DI37" s="656"/>
      <c r="DJ37" s="656"/>
      <c r="DK37" s="657"/>
      <c r="DL37" s="632">
        <v>128202</v>
      </c>
      <c r="DM37" s="656"/>
      <c r="DN37" s="656"/>
      <c r="DO37" s="656"/>
      <c r="DP37" s="656"/>
      <c r="DQ37" s="656"/>
      <c r="DR37" s="656"/>
      <c r="DS37" s="656"/>
      <c r="DT37" s="656"/>
      <c r="DU37" s="656"/>
      <c r="DV37" s="657"/>
      <c r="DW37" s="628">
        <v>7</v>
      </c>
      <c r="DX37" s="653"/>
      <c r="DY37" s="653"/>
      <c r="DZ37" s="653"/>
      <c r="EA37" s="653"/>
      <c r="EB37" s="653"/>
      <c r="EC37" s="654"/>
    </row>
    <row r="38" spans="2:133" ht="11.25" customHeight="1">
      <c r="B38" s="620" t="s">
        <v>338</v>
      </c>
      <c r="C38" s="621"/>
      <c r="D38" s="621"/>
      <c r="E38" s="621"/>
      <c r="F38" s="621"/>
      <c r="G38" s="621"/>
      <c r="H38" s="621"/>
      <c r="I38" s="621"/>
      <c r="J38" s="621"/>
      <c r="K38" s="621"/>
      <c r="L38" s="621"/>
      <c r="M38" s="621"/>
      <c r="N38" s="621"/>
      <c r="O38" s="621"/>
      <c r="P38" s="621"/>
      <c r="Q38" s="622"/>
      <c r="R38" s="623">
        <v>73923</v>
      </c>
      <c r="S38" s="624"/>
      <c r="T38" s="624"/>
      <c r="U38" s="624"/>
      <c r="V38" s="624"/>
      <c r="W38" s="624"/>
      <c r="X38" s="624"/>
      <c r="Y38" s="625"/>
      <c r="Z38" s="626">
        <v>2.5</v>
      </c>
      <c r="AA38" s="626"/>
      <c r="AB38" s="626"/>
      <c r="AC38" s="626"/>
      <c r="AD38" s="627" t="s">
        <v>236</v>
      </c>
      <c r="AE38" s="627"/>
      <c r="AF38" s="627"/>
      <c r="AG38" s="627"/>
      <c r="AH38" s="627"/>
      <c r="AI38" s="627"/>
      <c r="AJ38" s="627"/>
      <c r="AK38" s="627"/>
      <c r="AL38" s="628" t="s">
        <v>236</v>
      </c>
      <c r="AM38" s="629"/>
      <c r="AN38" s="629"/>
      <c r="AO38" s="630"/>
      <c r="AQ38" s="686" t="s">
        <v>339</v>
      </c>
      <c r="AR38" s="687"/>
      <c r="AS38" s="687"/>
      <c r="AT38" s="687"/>
      <c r="AU38" s="687"/>
      <c r="AV38" s="687"/>
      <c r="AW38" s="687"/>
      <c r="AX38" s="687"/>
      <c r="AY38" s="688"/>
      <c r="AZ38" s="623">
        <v>999</v>
      </c>
      <c r="BA38" s="624"/>
      <c r="BB38" s="624"/>
      <c r="BC38" s="624"/>
      <c r="BD38" s="656"/>
      <c r="BE38" s="656"/>
      <c r="BF38" s="669"/>
      <c r="BG38" s="620" t="s">
        <v>340</v>
      </c>
      <c r="BH38" s="621"/>
      <c r="BI38" s="621"/>
      <c r="BJ38" s="621"/>
      <c r="BK38" s="621"/>
      <c r="BL38" s="621"/>
      <c r="BM38" s="621"/>
      <c r="BN38" s="621"/>
      <c r="BO38" s="621"/>
      <c r="BP38" s="621"/>
      <c r="BQ38" s="621"/>
      <c r="BR38" s="621"/>
      <c r="BS38" s="621"/>
      <c r="BT38" s="621"/>
      <c r="BU38" s="622"/>
      <c r="BV38" s="623">
        <v>401</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296634</v>
      </c>
      <c r="CS38" s="624"/>
      <c r="CT38" s="624"/>
      <c r="CU38" s="624"/>
      <c r="CV38" s="624"/>
      <c r="CW38" s="624"/>
      <c r="CX38" s="624"/>
      <c r="CY38" s="625"/>
      <c r="CZ38" s="628">
        <v>10.4</v>
      </c>
      <c r="DA38" s="653"/>
      <c r="DB38" s="653"/>
      <c r="DC38" s="658"/>
      <c r="DD38" s="632">
        <v>274428</v>
      </c>
      <c r="DE38" s="624"/>
      <c r="DF38" s="624"/>
      <c r="DG38" s="624"/>
      <c r="DH38" s="624"/>
      <c r="DI38" s="624"/>
      <c r="DJ38" s="624"/>
      <c r="DK38" s="625"/>
      <c r="DL38" s="632">
        <v>196349</v>
      </c>
      <c r="DM38" s="624"/>
      <c r="DN38" s="624"/>
      <c r="DO38" s="624"/>
      <c r="DP38" s="624"/>
      <c r="DQ38" s="624"/>
      <c r="DR38" s="624"/>
      <c r="DS38" s="624"/>
      <c r="DT38" s="624"/>
      <c r="DU38" s="624"/>
      <c r="DV38" s="625"/>
      <c r="DW38" s="628">
        <v>10.7</v>
      </c>
      <c r="DX38" s="653"/>
      <c r="DY38" s="653"/>
      <c r="DZ38" s="653"/>
      <c r="EA38" s="653"/>
      <c r="EB38" s="653"/>
      <c r="EC38" s="654"/>
    </row>
    <row r="39" spans="2:133" ht="11.25" customHeight="1">
      <c r="B39" s="620" t="s">
        <v>342</v>
      </c>
      <c r="C39" s="621"/>
      <c r="D39" s="621"/>
      <c r="E39" s="621"/>
      <c r="F39" s="621"/>
      <c r="G39" s="621"/>
      <c r="H39" s="621"/>
      <c r="I39" s="621"/>
      <c r="J39" s="621"/>
      <c r="K39" s="621"/>
      <c r="L39" s="621"/>
      <c r="M39" s="621"/>
      <c r="N39" s="621"/>
      <c r="O39" s="621"/>
      <c r="P39" s="621"/>
      <c r="Q39" s="622"/>
      <c r="R39" s="623" t="s">
        <v>236</v>
      </c>
      <c r="S39" s="624"/>
      <c r="T39" s="624"/>
      <c r="U39" s="624"/>
      <c r="V39" s="624"/>
      <c r="W39" s="624"/>
      <c r="X39" s="624"/>
      <c r="Y39" s="625"/>
      <c r="Z39" s="626" t="s">
        <v>236</v>
      </c>
      <c r="AA39" s="626"/>
      <c r="AB39" s="626"/>
      <c r="AC39" s="626"/>
      <c r="AD39" s="627" t="s">
        <v>236</v>
      </c>
      <c r="AE39" s="627"/>
      <c r="AF39" s="627"/>
      <c r="AG39" s="627"/>
      <c r="AH39" s="627"/>
      <c r="AI39" s="627"/>
      <c r="AJ39" s="627"/>
      <c r="AK39" s="627"/>
      <c r="AL39" s="628" t="s">
        <v>236</v>
      </c>
      <c r="AM39" s="629"/>
      <c r="AN39" s="629"/>
      <c r="AO39" s="630"/>
      <c r="AQ39" s="686" t="s">
        <v>343</v>
      </c>
      <c r="AR39" s="687"/>
      <c r="AS39" s="687"/>
      <c r="AT39" s="687"/>
      <c r="AU39" s="687"/>
      <c r="AV39" s="687"/>
      <c r="AW39" s="687"/>
      <c r="AX39" s="687"/>
      <c r="AY39" s="688"/>
      <c r="AZ39" s="623" t="s">
        <v>236</v>
      </c>
      <c r="BA39" s="624"/>
      <c r="BB39" s="624"/>
      <c r="BC39" s="624"/>
      <c r="BD39" s="656"/>
      <c r="BE39" s="656"/>
      <c r="BF39" s="669"/>
      <c r="BG39" s="620" t="s">
        <v>344</v>
      </c>
      <c r="BH39" s="621"/>
      <c r="BI39" s="621"/>
      <c r="BJ39" s="621"/>
      <c r="BK39" s="621"/>
      <c r="BL39" s="621"/>
      <c r="BM39" s="621"/>
      <c r="BN39" s="621"/>
      <c r="BO39" s="621"/>
      <c r="BP39" s="621"/>
      <c r="BQ39" s="621"/>
      <c r="BR39" s="621"/>
      <c r="BS39" s="621"/>
      <c r="BT39" s="621"/>
      <c r="BU39" s="622"/>
      <c r="BV39" s="623">
        <v>664</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201562</v>
      </c>
      <c r="CS39" s="656"/>
      <c r="CT39" s="656"/>
      <c r="CU39" s="656"/>
      <c r="CV39" s="656"/>
      <c r="CW39" s="656"/>
      <c r="CX39" s="656"/>
      <c r="CY39" s="657"/>
      <c r="CZ39" s="628">
        <v>7.1</v>
      </c>
      <c r="DA39" s="653"/>
      <c r="DB39" s="653"/>
      <c r="DC39" s="658"/>
      <c r="DD39" s="632">
        <v>96999</v>
      </c>
      <c r="DE39" s="656"/>
      <c r="DF39" s="656"/>
      <c r="DG39" s="656"/>
      <c r="DH39" s="656"/>
      <c r="DI39" s="656"/>
      <c r="DJ39" s="656"/>
      <c r="DK39" s="657"/>
      <c r="DL39" s="632" t="s">
        <v>236</v>
      </c>
      <c r="DM39" s="656"/>
      <c r="DN39" s="656"/>
      <c r="DO39" s="656"/>
      <c r="DP39" s="656"/>
      <c r="DQ39" s="656"/>
      <c r="DR39" s="656"/>
      <c r="DS39" s="656"/>
      <c r="DT39" s="656"/>
      <c r="DU39" s="656"/>
      <c r="DV39" s="657"/>
      <c r="DW39" s="628" t="s">
        <v>236</v>
      </c>
      <c r="DX39" s="653"/>
      <c r="DY39" s="653"/>
      <c r="DZ39" s="653"/>
      <c r="EA39" s="653"/>
      <c r="EB39" s="653"/>
      <c r="EC39" s="654"/>
    </row>
    <row r="40" spans="2:133" ht="11.25" customHeight="1">
      <c r="B40" s="620" t="s">
        <v>346</v>
      </c>
      <c r="C40" s="621"/>
      <c r="D40" s="621"/>
      <c r="E40" s="621"/>
      <c r="F40" s="621"/>
      <c r="G40" s="621"/>
      <c r="H40" s="621"/>
      <c r="I40" s="621"/>
      <c r="J40" s="621"/>
      <c r="K40" s="621"/>
      <c r="L40" s="621"/>
      <c r="M40" s="621"/>
      <c r="N40" s="621"/>
      <c r="O40" s="621"/>
      <c r="P40" s="621"/>
      <c r="Q40" s="622"/>
      <c r="R40" s="623">
        <v>17823</v>
      </c>
      <c r="S40" s="624"/>
      <c r="T40" s="624"/>
      <c r="U40" s="624"/>
      <c r="V40" s="624"/>
      <c r="W40" s="624"/>
      <c r="X40" s="624"/>
      <c r="Y40" s="625"/>
      <c r="Z40" s="626">
        <v>0.6</v>
      </c>
      <c r="AA40" s="626"/>
      <c r="AB40" s="626"/>
      <c r="AC40" s="626"/>
      <c r="AD40" s="627" t="s">
        <v>236</v>
      </c>
      <c r="AE40" s="627"/>
      <c r="AF40" s="627"/>
      <c r="AG40" s="627"/>
      <c r="AH40" s="627"/>
      <c r="AI40" s="627"/>
      <c r="AJ40" s="627"/>
      <c r="AK40" s="627"/>
      <c r="AL40" s="628" t="s">
        <v>236</v>
      </c>
      <c r="AM40" s="629"/>
      <c r="AN40" s="629"/>
      <c r="AO40" s="630"/>
      <c r="AQ40" s="686" t="s">
        <v>347</v>
      </c>
      <c r="AR40" s="687"/>
      <c r="AS40" s="687"/>
      <c r="AT40" s="687"/>
      <c r="AU40" s="687"/>
      <c r="AV40" s="687"/>
      <c r="AW40" s="687"/>
      <c r="AX40" s="687"/>
      <c r="AY40" s="688"/>
      <c r="AZ40" s="623" t="s">
        <v>236</v>
      </c>
      <c r="BA40" s="624"/>
      <c r="BB40" s="624"/>
      <c r="BC40" s="624"/>
      <c r="BD40" s="656"/>
      <c r="BE40" s="656"/>
      <c r="BF40" s="669"/>
      <c r="BG40" s="673" t="s">
        <v>348</v>
      </c>
      <c r="BH40" s="674"/>
      <c r="BI40" s="674"/>
      <c r="BJ40" s="674"/>
      <c r="BK40" s="674"/>
      <c r="BL40" s="223"/>
      <c r="BM40" s="621" t="s">
        <v>349</v>
      </c>
      <c r="BN40" s="621"/>
      <c r="BO40" s="621"/>
      <c r="BP40" s="621"/>
      <c r="BQ40" s="621"/>
      <c r="BR40" s="621"/>
      <c r="BS40" s="621"/>
      <c r="BT40" s="621"/>
      <c r="BU40" s="622"/>
      <c r="BV40" s="623">
        <v>101</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4000</v>
      </c>
      <c r="CS40" s="624"/>
      <c r="CT40" s="624"/>
      <c r="CU40" s="624"/>
      <c r="CV40" s="624"/>
      <c r="CW40" s="624"/>
      <c r="CX40" s="624"/>
      <c r="CY40" s="625"/>
      <c r="CZ40" s="628">
        <v>0.1</v>
      </c>
      <c r="DA40" s="653"/>
      <c r="DB40" s="653"/>
      <c r="DC40" s="658"/>
      <c r="DD40" s="632" t="s">
        <v>236</v>
      </c>
      <c r="DE40" s="624"/>
      <c r="DF40" s="624"/>
      <c r="DG40" s="624"/>
      <c r="DH40" s="624"/>
      <c r="DI40" s="624"/>
      <c r="DJ40" s="624"/>
      <c r="DK40" s="625"/>
      <c r="DL40" s="632" t="s">
        <v>236</v>
      </c>
      <c r="DM40" s="624"/>
      <c r="DN40" s="624"/>
      <c r="DO40" s="624"/>
      <c r="DP40" s="624"/>
      <c r="DQ40" s="624"/>
      <c r="DR40" s="624"/>
      <c r="DS40" s="624"/>
      <c r="DT40" s="624"/>
      <c r="DU40" s="624"/>
      <c r="DV40" s="625"/>
      <c r="DW40" s="628" t="s">
        <v>236</v>
      </c>
      <c r="DX40" s="653"/>
      <c r="DY40" s="653"/>
      <c r="DZ40" s="653"/>
      <c r="EA40" s="653"/>
      <c r="EB40" s="653"/>
      <c r="EC40" s="654"/>
    </row>
    <row r="41" spans="2:133" ht="11.25" customHeight="1">
      <c r="B41" s="644" t="s">
        <v>351</v>
      </c>
      <c r="C41" s="645"/>
      <c r="D41" s="645"/>
      <c r="E41" s="645"/>
      <c r="F41" s="645"/>
      <c r="G41" s="645"/>
      <c r="H41" s="645"/>
      <c r="I41" s="645"/>
      <c r="J41" s="645"/>
      <c r="K41" s="645"/>
      <c r="L41" s="645"/>
      <c r="M41" s="645"/>
      <c r="N41" s="645"/>
      <c r="O41" s="645"/>
      <c r="P41" s="645"/>
      <c r="Q41" s="646"/>
      <c r="R41" s="695">
        <v>2954653</v>
      </c>
      <c r="S41" s="696"/>
      <c r="T41" s="696"/>
      <c r="U41" s="696"/>
      <c r="V41" s="696"/>
      <c r="W41" s="696"/>
      <c r="X41" s="696"/>
      <c r="Y41" s="700"/>
      <c r="Z41" s="701">
        <v>100</v>
      </c>
      <c r="AA41" s="701"/>
      <c r="AB41" s="701"/>
      <c r="AC41" s="701"/>
      <c r="AD41" s="702">
        <v>1823493</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37322</v>
      </c>
      <c r="BA41" s="624"/>
      <c r="BB41" s="624"/>
      <c r="BC41" s="624"/>
      <c r="BD41" s="656"/>
      <c r="BE41" s="656"/>
      <c r="BF41" s="669"/>
      <c r="BG41" s="673"/>
      <c r="BH41" s="674"/>
      <c r="BI41" s="674"/>
      <c r="BJ41" s="674"/>
      <c r="BK41" s="674"/>
      <c r="BL41" s="223"/>
      <c r="BM41" s="621" t="s">
        <v>353</v>
      </c>
      <c r="BN41" s="621"/>
      <c r="BO41" s="621"/>
      <c r="BP41" s="621"/>
      <c r="BQ41" s="621"/>
      <c r="BR41" s="621"/>
      <c r="BS41" s="621"/>
      <c r="BT41" s="621"/>
      <c r="BU41" s="622"/>
      <c r="BV41" s="623" t="s">
        <v>128</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128</v>
      </c>
      <c r="CS41" s="656"/>
      <c r="CT41" s="656"/>
      <c r="CU41" s="656"/>
      <c r="CV41" s="656"/>
      <c r="CW41" s="656"/>
      <c r="CX41" s="656"/>
      <c r="CY41" s="657"/>
      <c r="CZ41" s="628" t="s">
        <v>236</v>
      </c>
      <c r="DA41" s="653"/>
      <c r="DB41" s="653"/>
      <c r="DC41" s="658"/>
      <c r="DD41" s="632" t="s">
        <v>236</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355</v>
      </c>
      <c r="AR42" s="693"/>
      <c r="AS42" s="693"/>
      <c r="AT42" s="693"/>
      <c r="AU42" s="693"/>
      <c r="AV42" s="693"/>
      <c r="AW42" s="693"/>
      <c r="AX42" s="693"/>
      <c r="AY42" s="694"/>
      <c r="AZ42" s="695">
        <v>124674</v>
      </c>
      <c r="BA42" s="696"/>
      <c r="BB42" s="696"/>
      <c r="BC42" s="696"/>
      <c r="BD42" s="682"/>
      <c r="BE42" s="682"/>
      <c r="BF42" s="684"/>
      <c r="BG42" s="675"/>
      <c r="BH42" s="676"/>
      <c r="BI42" s="676"/>
      <c r="BJ42" s="676"/>
      <c r="BK42" s="676"/>
      <c r="BL42" s="224"/>
      <c r="BM42" s="645" t="s">
        <v>356</v>
      </c>
      <c r="BN42" s="645"/>
      <c r="BO42" s="645"/>
      <c r="BP42" s="645"/>
      <c r="BQ42" s="645"/>
      <c r="BR42" s="645"/>
      <c r="BS42" s="645"/>
      <c r="BT42" s="645"/>
      <c r="BU42" s="646"/>
      <c r="BV42" s="695">
        <v>312</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52925</v>
      </c>
      <c r="CS42" s="656"/>
      <c r="CT42" s="656"/>
      <c r="CU42" s="656"/>
      <c r="CV42" s="656"/>
      <c r="CW42" s="656"/>
      <c r="CX42" s="656"/>
      <c r="CY42" s="657"/>
      <c r="CZ42" s="628">
        <v>1.9</v>
      </c>
      <c r="DA42" s="653"/>
      <c r="DB42" s="653"/>
      <c r="DC42" s="658"/>
      <c r="DD42" s="632">
        <v>16498</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358</v>
      </c>
      <c r="CD43" s="620" t="s">
        <v>359</v>
      </c>
      <c r="CE43" s="621"/>
      <c r="CF43" s="621"/>
      <c r="CG43" s="621"/>
      <c r="CH43" s="621"/>
      <c r="CI43" s="621"/>
      <c r="CJ43" s="621"/>
      <c r="CK43" s="621"/>
      <c r="CL43" s="621"/>
      <c r="CM43" s="621"/>
      <c r="CN43" s="621"/>
      <c r="CO43" s="621"/>
      <c r="CP43" s="621"/>
      <c r="CQ43" s="622"/>
      <c r="CR43" s="623" t="s">
        <v>236</v>
      </c>
      <c r="CS43" s="656"/>
      <c r="CT43" s="656"/>
      <c r="CU43" s="656"/>
      <c r="CV43" s="656"/>
      <c r="CW43" s="656"/>
      <c r="CX43" s="656"/>
      <c r="CY43" s="657"/>
      <c r="CZ43" s="628" t="s">
        <v>236</v>
      </c>
      <c r="DA43" s="653"/>
      <c r="DB43" s="653"/>
      <c r="DC43" s="658"/>
      <c r="DD43" s="632" t="s">
        <v>128</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52925</v>
      </c>
      <c r="CS44" s="624"/>
      <c r="CT44" s="624"/>
      <c r="CU44" s="624"/>
      <c r="CV44" s="624"/>
      <c r="CW44" s="624"/>
      <c r="CX44" s="624"/>
      <c r="CY44" s="625"/>
      <c r="CZ44" s="628">
        <v>1.9</v>
      </c>
      <c r="DA44" s="629"/>
      <c r="DB44" s="629"/>
      <c r="DC44" s="635"/>
      <c r="DD44" s="632">
        <v>16498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15934</v>
      </c>
      <c r="CS45" s="656"/>
      <c r="CT45" s="656"/>
      <c r="CU45" s="656"/>
      <c r="CV45" s="656"/>
      <c r="CW45" s="656"/>
      <c r="CX45" s="656"/>
      <c r="CY45" s="657"/>
      <c r="CZ45" s="628">
        <v>0.6</v>
      </c>
      <c r="DA45" s="653"/>
      <c r="DB45" s="653"/>
      <c r="DC45" s="658"/>
      <c r="DD45" s="632">
        <v>607</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3"/>
      <c r="CE46" s="664"/>
      <c r="CF46" s="620" t="s">
        <v>364</v>
      </c>
      <c r="CG46" s="621"/>
      <c r="CH46" s="621"/>
      <c r="CI46" s="621"/>
      <c r="CJ46" s="621"/>
      <c r="CK46" s="621"/>
      <c r="CL46" s="621"/>
      <c r="CM46" s="621"/>
      <c r="CN46" s="621"/>
      <c r="CO46" s="621"/>
      <c r="CP46" s="621"/>
      <c r="CQ46" s="622"/>
      <c r="CR46" s="623">
        <v>34895</v>
      </c>
      <c r="CS46" s="624"/>
      <c r="CT46" s="624"/>
      <c r="CU46" s="624"/>
      <c r="CV46" s="624"/>
      <c r="CW46" s="624"/>
      <c r="CX46" s="624"/>
      <c r="CY46" s="625"/>
      <c r="CZ46" s="628">
        <v>1.2</v>
      </c>
      <c r="DA46" s="629"/>
      <c r="DB46" s="629"/>
      <c r="DC46" s="635"/>
      <c r="DD46" s="632">
        <v>13795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3"/>
      <c r="CE47" s="664"/>
      <c r="CF47" s="620" t="s">
        <v>365</v>
      </c>
      <c r="CG47" s="621"/>
      <c r="CH47" s="621"/>
      <c r="CI47" s="621"/>
      <c r="CJ47" s="621"/>
      <c r="CK47" s="621"/>
      <c r="CL47" s="621"/>
      <c r="CM47" s="621"/>
      <c r="CN47" s="621"/>
      <c r="CO47" s="621"/>
      <c r="CP47" s="621"/>
      <c r="CQ47" s="622"/>
      <c r="CR47" s="623" t="s">
        <v>236</v>
      </c>
      <c r="CS47" s="656"/>
      <c r="CT47" s="656"/>
      <c r="CU47" s="656"/>
      <c r="CV47" s="656"/>
      <c r="CW47" s="656"/>
      <c r="CX47" s="656"/>
      <c r="CY47" s="657"/>
      <c r="CZ47" s="628" t="s">
        <v>128</v>
      </c>
      <c r="DA47" s="653"/>
      <c r="DB47" s="653"/>
      <c r="DC47" s="658"/>
      <c r="DD47" s="632" t="s">
        <v>128</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5"/>
      <c r="CE48" s="666"/>
      <c r="CF48" s="620" t="s">
        <v>366</v>
      </c>
      <c r="CG48" s="621"/>
      <c r="CH48" s="621"/>
      <c r="CI48" s="621"/>
      <c r="CJ48" s="621"/>
      <c r="CK48" s="621"/>
      <c r="CL48" s="621"/>
      <c r="CM48" s="621"/>
      <c r="CN48" s="621"/>
      <c r="CO48" s="621"/>
      <c r="CP48" s="621"/>
      <c r="CQ48" s="622"/>
      <c r="CR48" s="623" t="s">
        <v>128</v>
      </c>
      <c r="CS48" s="624"/>
      <c r="CT48" s="624"/>
      <c r="CU48" s="624"/>
      <c r="CV48" s="624"/>
      <c r="CW48" s="624"/>
      <c r="CX48" s="624"/>
      <c r="CY48" s="625"/>
      <c r="CZ48" s="628" t="s">
        <v>236</v>
      </c>
      <c r="DA48" s="629"/>
      <c r="DB48" s="629"/>
      <c r="DC48" s="635"/>
      <c r="DD48" s="632" t="s">
        <v>236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367</v>
      </c>
      <c r="CE49" s="645"/>
      <c r="CF49" s="645"/>
      <c r="CG49" s="645"/>
      <c r="CH49" s="645"/>
      <c r="CI49" s="645"/>
      <c r="CJ49" s="645"/>
      <c r="CK49" s="645"/>
      <c r="CL49" s="645"/>
      <c r="CM49" s="645"/>
      <c r="CN49" s="645"/>
      <c r="CO49" s="645"/>
      <c r="CP49" s="645"/>
      <c r="CQ49" s="646"/>
      <c r="CR49" s="695">
        <v>2844225</v>
      </c>
      <c r="CS49" s="682"/>
      <c r="CT49" s="682"/>
      <c r="CU49" s="682"/>
      <c r="CV49" s="682"/>
      <c r="CW49" s="682"/>
      <c r="CX49" s="682"/>
      <c r="CY49" s="711"/>
      <c r="CZ49" s="703">
        <v>100</v>
      </c>
      <c r="DA49" s="712"/>
      <c r="DB49" s="712"/>
      <c r="DC49" s="713"/>
      <c r="DD49" s="714">
        <v>2085804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ZRhV2F6JSrSjwi629zZE8a8IAsymJTzGyN2oZ86FXgq2VTsR2/2SYkLk0h1d6VxfYvg+b9npx8rwzz6fgUAiAg==" saltValue="mHxt6ioiYyWDWrA1M32lj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ageMargins left="0.59055118110236227" right="0" top="0.59055118110236227" bottom="0.59055118110236227" header="0.39370078740157483" footer="0.39370078740157483"/>
  <pageSetup paperSize="8" scale="9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3" zoomScale="70" zoomScaleNormal="25" zoomScaleSheetLayoutView="70" workbookViewId="0">
      <selection activeCell="BI72" sqref="BI72"/>
    </sheetView>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390</v>
      </c>
      <c r="C7" s="750"/>
      <c r="D7" s="750"/>
      <c r="E7" s="750"/>
      <c r="F7" s="750"/>
      <c r="G7" s="750"/>
      <c r="H7" s="750"/>
      <c r="I7" s="750"/>
      <c r="J7" s="750"/>
      <c r="K7" s="750"/>
      <c r="L7" s="750"/>
      <c r="M7" s="750"/>
      <c r="N7" s="750"/>
      <c r="O7" s="750"/>
      <c r="P7" s="751"/>
      <c r="Q7" s="752">
        <v>2956</v>
      </c>
      <c r="R7" s="753"/>
      <c r="S7" s="753"/>
      <c r="T7" s="753"/>
      <c r="U7" s="753"/>
      <c r="V7" s="753">
        <v>2845</v>
      </c>
      <c r="W7" s="753"/>
      <c r="X7" s="753"/>
      <c r="Y7" s="753"/>
      <c r="Z7" s="753"/>
      <c r="AA7" s="753">
        <v>111</v>
      </c>
      <c r="AB7" s="753"/>
      <c r="AC7" s="753"/>
      <c r="AD7" s="753"/>
      <c r="AE7" s="754"/>
      <c r="AF7" s="755">
        <v>93</v>
      </c>
      <c r="AG7" s="756"/>
      <c r="AH7" s="756"/>
      <c r="AI7" s="756"/>
      <c r="AJ7" s="757"/>
      <c r="AK7" s="758">
        <v>158</v>
      </c>
      <c r="AL7" s="759"/>
      <c r="AM7" s="759"/>
      <c r="AN7" s="759"/>
      <c r="AO7" s="759"/>
      <c r="AP7" s="759">
        <v>2794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580</v>
      </c>
      <c r="BT7" s="747"/>
      <c r="BU7" s="747"/>
      <c r="BV7" s="747"/>
      <c r="BW7" s="747"/>
      <c r="BX7" s="747"/>
      <c r="BY7" s="747"/>
      <c r="BZ7" s="747"/>
      <c r="CA7" s="747"/>
      <c r="CB7" s="747"/>
      <c r="CC7" s="747"/>
      <c r="CD7" s="747"/>
      <c r="CE7" s="747"/>
      <c r="CF7" s="747"/>
      <c r="CG7" s="762"/>
      <c r="CH7" s="743">
        <v>5</v>
      </c>
      <c r="CI7" s="744"/>
      <c r="CJ7" s="744"/>
      <c r="CK7" s="744"/>
      <c r="CL7" s="745"/>
      <c r="CM7" s="743">
        <v>77</v>
      </c>
      <c r="CN7" s="744"/>
      <c r="CO7" s="744"/>
      <c r="CP7" s="744"/>
      <c r="CQ7" s="745"/>
      <c r="CR7" s="743">
        <v>12</v>
      </c>
      <c r="CS7" s="744"/>
      <c r="CT7" s="744"/>
      <c r="CU7" s="744"/>
      <c r="CV7" s="745"/>
      <c r="CW7" s="743" t="s">
        <v>599</v>
      </c>
      <c r="CX7" s="744"/>
      <c r="CY7" s="744"/>
      <c r="CZ7" s="744"/>
      <c r="DA7" s="745"/>
      <c r="DB7" s="743" t="s">
        <v>599</v>
      </c>
      <c r="DC7" s="744"/>
      <c r="DD7" s="744"/>
      <c r="DE7" s="744"/>
      <c r="DF7" s="745"/>
      <c r="DG7" s="743" t="s">
        <v>599</v>
      </c>
      <c r="DH7" s="744"/>
      <c r="DI7" s="744"/>
      <c r="DJ7" s="744"/>
      <c r="DK7" s="745"/>
      <c r="DL7" s="743" t="s">
        <v>599</v>
      </c>
      <c r="DM7" s="744"/>
      <c r="DN7" s="744"/>
      <c r="DO7" s="744"/>
      <c r="DP7" s="745"/>
      <c r="DQ7" s="743" t="s">
        <v>599</v>
      </c>
      <c r="DR7" s="744"/>
      <c r="DS7" s="744"/>
      <c r="DT7" s="744"/>
      <c r="DU7" s="745"/>
      <c r="DV7" s="746"/>
      <c r="DW7" s="747"/>
      <c r="DX7" s="747"/>
      <c r="DY7" s="747"/>
      <c r="DZ7" s="748"/>
      <c r="EA7" s="234"/>
    </row>
    <row r="8" spans="1:131" s="235" customFormat="1" ht="26.25" customHeight="1">
      <c r="A8" s="238">
        <v>2</v>
      </c>
      <c r="B8" s="780" t="s">
        <v>391</v>
      </c>
      <c r="C8" s="781"/>
      <c r="D8" s="781"/>
      <c r="E8" s="781"/>
      <c r="F8" s="781"/>
      <c r="G8" s="781"/>
      <c r="H8" s="781"/>
      <c r="I8" s="781"/>
      <c r="J8" s="781"/>
      <c r="K8" s="781"/>
      <c r="L8" s="781"/>
      <c r="M8" s="781"/>
      <c r="N8" s="781"/>
      <c r="O8" s="781"/>
      <c r="P8" s="782"/>
      <c r="Q8" s="783">
        <v>0</v>
      </c>
      <c r="R8" s="784"/>
      <c r="S8" s="784"/>
      <c r="T8" s="784"/>
      <c r="U8" s="784"/>
      <c r="V8" s="784">
        <v>0</v>
      </c>
      <c r="W8" s="784"/>
      <c r="X8" s="784"/>
      <c r="Y8" s="784"/>
      <c r="Z8" s="784"/>
      <c r="AA8" s="784">
        <v>0</v>
      </c>
      <c r="AB8" s="784"/>
      <c r="AC8" s="784"/>
      <c r="AD8" s="784"/>
      <c r="AE8" s="785"/>
      <c r="AF8" s="786">
        <v>0</v>
      </c>
      <c r="AG8" s="787"/>
      <c r="AH8" s="787"/>
      <c r="AI8" s="787"/>
      <c r="AJ8" s="788"/>
      <c r="AK8" s="769">
        <v>0</v>
      </c>
      <c r="AL8" s="770"/>
      <c r="AM8" s="770"/>
      <c r="AN8" s="770"/>
      <c r="AO8" s="770"/>
      <c r="AP8" s="770">
        <v>0</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581</v>
      </c>
      <c r="BT8" s="774"/>
      <c r="BU8" s="774"/>
      <c r="BV8" s="774"/>
      <c r="BW8" s="774"/>
      <c r="BX8" s="774"/>
      <c r="BY8" s="774"/>
      <c r="BZ8" s="774"/>
      <c r="CA8" s="774"/>
      <c r="CB8" s="774"/>
      <c r="CC8" s="774"/>
      <c r="CD8" s="774"/>
      <c r="CE8" s="774"/>
      <c r="CF8" s="774"/>
      <c r="CG8" s="775"/>
      <c r="CH8" s="776">
        <v>0.9</v>
      </c>
      <c r="CI8" s="777"/>
      <c r="CJ8" s="777"/>
      <c r="CK8" s="777"/>
      <c r="CL8" s="778"/>
      <c r="CM8" s="776">
        <v>62</v>
      </c>
      <c r="CN8" s="777"/>
      <c r="CO8" s="777"/>
      <c r="CP8" s="777"/>
      <c r="CQ8" s="778"/>
      <c r="CR8" s="776">
        <v>50</v>
      </c>
      <c r="CS8" s="777"/>
      <c r="CT8" s="777"/>
      <c r="CU8" s="777"/>
      <c r="CV8" s="778"/>
      <c r="CW8" s="776" t="s">
        <v>599</v>
      </c>
      <c r="CX8" s="777"/>
      <c r="CY8" s="777"/>
      <c r="CZ8" s="777"/>
      <c r="DA8" s="778"/>
      <c r="DB8" s="776" t="s">
        <v>599</v>
      </c>
      <c r="DC8" s="777"/>
      <c r="DD8" s="777"/>
      <c r="DE8" s="777"/>
      <c r="DF8" s="778"/>
      <c r="DG8" s="776" t="s">
        <v>599</v>
      </c>
      <c r="DH8" s="777"/>
      <c r="DI8" s="777"/>
      <c r="DJ8" s="777"/>
      <c r="DK8" s="778"/>
      <c r="DL8" s="776" t="s">
        <v>599</v>
      </c>
      <c r="DM8" s="777"/>
      <c r="DN8" s="777"/>
      <c r="DO8" s="777"/>
      <c r="DP8" s="778"/>
      <c r="DQ8" s="776" t="s">
        <v>599</v>
      </c>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393</v>
      </c>
      <c r="B23" s="789" t="s">
        <v>394</v>
      </c>
      <c r="C23" s="790"/>
      <c r="D23" s="790"/>
      <c r="E23" s="790"/>
      <c r="F23" s="790"/>
      <c r="G23" s="790"/>
      <c r="H23" s="790"/>
      <c r="I23" s="790"/>
      <c r="J23" s="790"/>
      <c r="K23" s="790"/>
      <c r="L23" s="790"/>
      <c r="M23" s="790"/>
      <c r="N23" s="790"/>
      <c r="O23" s="790"/>
      <c r="P23" s="791"/>
      <c r="Q23" s="792">
        <v>2955</v>
      </c>
      <c r="R23" s="793"/>
      <c r="S23" s="793"/>
      <c r="T23" s="793"/>
      <c r="U23" s="793"/>
      <c r="V23" s="793">
        <v>2844</v>
      </c>
      <c r="W23" s="793"/>
      <c r="X23" s="793"/>
      <c r="Y23" s="793"/>
      <c r="Z23" s="793"/>
      <c r="AA23" s="793">
        <v>111</v>
      </c>
      <c r="AB23" s="793"/>
      <c r="AC23" s="793"/>
      <c r="AD23" s="793"/>
      <c r="AE23" s="794"/>
      <c r="AF23" s="795">
        <v>93</v>
      </c>
      <c r="AG23" s="793"/>
      <c r="AH23" s="793"/>
      <c r="AI23" s="793"/>
      <c r="AJ23" s="796"/>
      <c r="AK23" s="797"/>
      <c r="AL23" s="798"/>
      <c r="AM23" s="798"/>
      <c r="AN23" s="798"/>
      <c r="AO23" s="798"/>
      <c r="AP23" s="793">
        <v>2794</v>
      </c>
      <c r="AQ23" s="793"/>
      <c r="AR23" s="793"/>
      <c r="AS23" s="793"/>
      <c r="AT23" s="793"/>
      <c r="AU23" s="809"/>
      <c r="AV23" s="809"/>
      <c r="AW23" s="809"/>
      <c r="AX23" s="809"/>
      <c r="AY23" s="810"/>
      <c r="AZ23" s="811" t="s">
        <v>128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373</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405</v>
      </c>
      <c r="C28" s="750"/>
      <c r="D28" s="750"/>
      <c r="E28" s="750"/>
      <c r="F28" s="750"/>
      <c r="G28" s="750"/>
      <c r="H28" s="750"/>
      <c r="I28" s="750"/>
      <c r="J28" s="750"/>
      <c r="K28" s="750"/>
      <c r="L28" s="750"/>
      <c r="M28" s="750"/>
      <c r="N28" s="750"/>
      <c r="O28" s="750"/>
      <c r="P28" s="751"/>
      <c r="Q28" s="822">
        <v>336</v>
      </c>
      <c r="R28" s="823"/>
      <c r="S28" s="823"/>
      <c r="T28" s="823"/>
      <c r="U28" s="823"/>
      <c r="V28" s="823">
        <v>327</v>
      </c>
      <c r="W28" s="823"/>
      <c r="X28" s="823"/>
      <c r="Y28" s="823"/>
      <c r="Z28" s="823"/>
      <c r="AA28" s="823">
        <v>9</v>
      </c>
      <c r="AB28" s="823"/>
      <c r="AC28" s="823"/>
      <c r="AD28" s="823"/>
      <c r="AE28" s="824"/>
      <c r="AF28" s="825">
        <v>9</v>
      </c>
      <c r="AG28" s="823"/>
      <c r="AH28" s="823"/>
      <c r="AI28" s="823"/>
      <c r="AJ28" s="826"/>
      <c r="AK28" s="827">
        <v>22</v>
      </c>
      <c r="AL28" s="828"/>
      <c r="AM28" s="828"/>
      <c r="AN28" s="828"/>
      <c r="AO28" s="828"/>
      <c r="AP28" s="828" t="s">
        <v>600</v>
      </c>
      <c r="AQ28" s="828"/>
      <c r="AR28" s="828"/>
      <c r="AS28" s="828"/>
      <c r="AT28" s="828"/>
      <c r="AU28" s="828" t="s">
        <v>599</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406</v>
      </c>
      <c r="C29" s="781"/>
      <c r="D29" s="781"/>
      <c r="E29" s="781"/>
      <c r="F29" s="781"/>
      <c r="G29" s="781"/>
      <c r="H29" s="781"/>
      <c r="I29" s="781"/>
      <c r="J29" s="781"/>
      <c r="K29" s="781"/>
      <c r="L29" s="781"/>
      <c r="M29" s="781"/>
      <c r="N29" s="781"/>
      <c r="O29" s="781"/>
      <c r="P29" s="782"/>
      <c r="Q29" s="783">
        <v>493</v>
      </c>
      <c r="R29" s="784"/>
      <c r="S29" s="784"/>
      <c r="T29" s="784"/>
      <c r="U29" s="784"/>
      <c r="V29" s="784">
        <v>438</v>
      </c>
      <c r="W29" s="784"/>
      <c r="X29" s="784"/>
      <c r="Y29" s="784"/>
      <c r="Z29" s="784"/>
      <c r="AA29" s="784">
        <v>55</v>
      </c>
      <c r="AB29" s="784"/>
      <c r="AC29" s="784"/>
      <c r="AD29" s="784"/>
      <c r="AE29" s="785"/>
      <c r="AF29" s="786">
        <v>55</v>
      </c>
      <c r="AG29" s="787"/>
      <c r="AH29" s="787"/>
      <c r="AI29" s="787"/>
      <c r="AJ29" s="788"/>
      <c r="AK29" s="834">
        <v>73</v>
      </c>
      <c r="AL29" s="830"/>
      <c r="AM29" s="830"/>
      <c r="AN29" s="830"/>
      <c r="AO29" s="830"/>
      <c r="AP29" s="835" t="s">
        <v>599</v>
      </c>
      <c r="AQ29" s="836"/>
      <c r="AR29" s="836"/>
      <c r="AS29" s="836"/>
      <c r="AT29" s="834"/>
      <c r="AU29" s="830" t="s">
        <v>601</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407</v>
      </c>
      <c r="C30" s="781"/>
      <c r="D30" s="781"/>
      <c r="E30" s="781"/>
      <c r="F30" s="781"/>
      <c r="G30" s="781"/>
      <c r="H30" s="781"/>
      <c r="I30" s="781"/>
      <c r="J30" s="781"/>
      <c r="K30" s="781"/>
      <c r="L30" s="781"/>
      <c r="M30" s="781"/>
      <c r="N30" s="781"/>
      <c r="O30" s="781"/>
      <c r="P30" s="782"/>
      <c r="Q30" s="783">
        <v>37</v>
      </c>
      <c r="R30" s="784"/>
      <c r="S30" s="784"/>
      <c r="T30" s="784"/>
      <c r="U30" s="784"/>
      <c r="V30" s="784">
        <v>37</v>
      </c>
      <c r="W30" s="784"/>
      <c r="X30" s="784"/>
      <c r="Y30" s="784"/>
      <c r="Z30" s="784"/>
      <c r="AA30" s="784">
        <v>0</v>
      </c>
      <c r="AB30" s="784"/>
      <c r="AC30" s="784"/>
      <c r="AD30" s="784"/>
      <c r="AE30" s="785"/>
      <c r="AF30" s="786">
        <v>0</v>
      </c>
      <c r="AG30" s="787"/>
      <c r="AH30" s="787"/>
      <c r="AI30" s="787"/>
      <c r="AJ30" s="788"/>
      <c r="AK30" s="834">
        <v>8</v>
      </c>
      <c r="AL30" s="830"/>
      <c r="AM30" s="830"/>
      <c r="AN30" s="830"/>
      <c r="AO30" s="830"/>
      <c r="AP30" s="835" t="s">
        <v>599</v>
      </c>
      <c r="AQ30" s="836"/>
      <c r="AR30" s="836"/>
      <c r="AS30" s="836"/>
      <c r="AT30" s="834"/>
      <c r="AU30" s="830" t="s">
        <v>602</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408</v>
      </c>
      <c r="C31" s="781"/>
      <c r="D31" s="781"/>
      <c r="E31" s="781"/>
      <c r="F31" s="781"/>
      <c r="G31" s="781"/>
      <c r="H31" s="781"/>
      <c r="I31" s="781"/>
      <c r="J31" s="781"/>
      <c r="K31" s="781"/>
      <c r="L31" s="781"/>
      <c r="M31" s="781"/>
      <c r="N31" s="781"/>
      <c r="O31" s="781"/>
      <c r="P31" s="782"/>
      <c r="Q31" s="783">
        <v>153</v>
      </c>
      <c r="R31" s="784"/>
      <c r="S31" s="784"/>
      <c r="T31" s="784"/>
      <c r="U31" s="784"/>
      <c r="V31" s="784">
        <v>148</v>
      </c>
      <c r="W31" s="784"/>
      <c r="X31" s="784"/>
      <c r="Y31" s="784"/>
      <c r="Z31" s="784"/>
      <c r="AA31" s="784">
        <v>5</v>
      </c>
      <c r="AB31" s="784"/>
      <c r="AC31" s="784"/>
      <c r="AD31" s="784"/>
      <c r="AE31" s="785"/>
      <c r="AF31" s="786">
        <v>5</v>
      </c>
      <c r="AG31" s="787"/>
      <c r="AH31" s="787"/>
      <c r="AI31" s="787"/>
      <c r="AJ31" s="788"/>
      <c r="AK31" s="834">
        <v>91</v>
      </c>
      <c r="AL31" s="830"/>
      <c r="AM31" s="830"/>
      <c r="AN31" s="830"/>
      <c r="AO31" s="830"/>
      <c r="AP31" s="830">
        <v>592</v>
      </c>
      <c r="AQ31" s="830"/>
      <c r="AR31" s="830"/>
      <c r="AS31" s="830"/>
      <c r="AT31" s="830"/>
      <c r="AU31" s="830">
        <v>592</v>
      </c>
      <c r="AV31" s="830"/>
      <c r="AW31" s="830"/>
      <c r="AX31" s="830"/>
      <c r="AY31" s="830"/>
      <c r="AZ31" s="831"/>
      <c r="BA31" s="831"/>
      <c r="BB31" s="831"/>
      <c r="BC31" s="831"/>
      <c r="BD31" s="831"/>
      <c r="BE31" s="832" t="s">
        <v>409</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410</v>
      </c>
      <c r="C32" s="781"/>
      <c r="D32" s="781"/>
      <c r="E32" s="781"/>
      <c r="F32" s="781"/>
      <c r="G32" s="781"/>
      <c r="H32" s="781"/>
      <c r="I32" s="781"/>
      <c r="J32" s="781"/>
      <c r="K32" s="781"/>
      <c r="L32" s="781"/>
      <c r="M32" s="781"/>
      <c r="N32" s="781"/>
      <c r="O32" s="781"/>
      <c r="P32" s="782"/>
      <c r="Q32" s="783">
        <v>63</v>
      </c>
      <c r="R32" s="784"/>
      <c r="S32" s="784"/>
      <c r="T32" s="784"/>
      <c r="U32" s="784"/>
      <c r="V32" s="784">
        <v>61</v>
      </c>
      <c r="W32" s="784"/>
      <c r="X32" s="784"/>
      <c r="Y32" s="784"/>
      <c r="Z32" s="784"/>
      <c r="AA32" s="784">
        <v>2</v>
      </c>
      <c r="AB32" s="784"/>
      <c r="AC32" s="784"/>
      <c r="AD32" s="784"/>
      <c r="AE32" s="785"/>
      <c r="AF32" s="786">
        <v>2</v>
      </c>
      <c r="AG32" s="787"/>
      <c r="AH32" s="787"/>
      <c r="AI32" s="787"/>
      <c r="AJ32" s="788"/>
      <c r="AK32" s="834">
        <v>43</v>
      </c>
      <c r="AL32" s="830"/>
      <c r="AM32" s="830"/>
      <c r="AN32" s="830"/>
      <c r="AO32" s="830"/>
      <c r="AP32" s="830">
        <v>193</v>
      </c>
      <c r="AQ32" s="830"/>
      <c r="AR32" s="830"/>
      <c r="AS32" s="830"/>
      <c r="AT32" s="830"/>
      <c r="AU32" s="830">
        <v>193</v>
      </c>
      <c r="AV32" s="830"/>
      <c r="AW32" s="830"/>
      <c r="AX32" s="830"/>
      <c r="AY32" s="830"/>
      <c r="AZ32" s="831"/>
      <c r="BA32" s="831"/>
      <c r="BB32" s="831"/>
      <c r="BC32" s="831"/>
      <c r="BD32" s="831"/>
      <c r="BE32" s="832" t="s">
        <v>409</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7"/>
      <c r="R50" s="838"/>
      <c r="S50" s="838"/>
      <c r="T50" s="838"/>
      <c r="U50" s="838"/>
      <c r="V50" s="838"/>
      <c r="W50" s="838"/>
      <c r="X50" s="838"/>
      <c r="Y50" s="838"/>
      <c r="Z50" s="838"/>
      <c r="AA50" s="838"/>
      <c r="AB50" s="838"/>
      <c r="AC50" s="838"/>
      <c r="AD50" s="838"/>
      <c r="AE50" s="839"/>
      <c r="AF50" s="786"/>
      <c r="AG50" s="787"/>
      <c r="AH50" s="787"/>
      <c r="AI50" s="787"/>
      <c r="AJ50" s="788"/>
      <c r="AK50" s="841"/>
      <c r="AL50" s="838"/>
      <c r="AM50" s="838"/>
      <c r="AN50" s="838"/>
      <c r="AO50" s="838"/>
      <c r="AP50" s="838"/>
      <c r="AQ50" s="838"/>
      <c r="AR50" s="838"/>
      <c r="AS50" s="838"/>
      <c r="AT50" s="838"/>
      <c r="AU50" s="838"/>
      <c r="AV50" s="838"/>
      <c r="AW50" s="838"/>
      <c r="AX50" s="838"/>
      <c r="AY50" s="838"/>
      <c r="AZ50" s="840"/>
      <c r="BA50" s="840"/>
      <c r="BB50" s="840"/>
      <c r="BC50" s="840"/>
      <c r="BD50" s="840"/>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7"/>
      <c r="R51" s="838"/>
      <c r="S51" s="838"/>
      <c r="T51" s="838"/>
      <c r="U51" s="838"/>
      <c r="V51" s="838"/>
      <c r="W51" s="838"/>
      <c r="X51" s="838"/>
      <c r="Y51" s="838"/>
      <c r="Z51" s="838"/>
      <c r="AA51" s="838"/>
      <c r="AB51" s="838"/>
      <c r="AC51" s="838"/>
      <c r="AD51" s="838"/>
      <c r="AE51" s="839"/>
      <c r="AF51" s="786"/>
      <c r="AG51" s="787"/>
      <c r="AH51" s="787"/>
      <c r="AI51" s="787"/>
      <c r="AJ51" s="788"/>
      <c r="AK51" s="841"/>
      <c r="AL51" s="838"/>
      <c r="AM51" s="838"/>
      <c r="AN51" s="838"/>
      <c r="AO51" s="838"/>
      <c r="AP51" s="838"/>
      <c r="AQ51" s="838"/>
      <c r="AR51" s="838"/>
      <c r="AS51" s="838"/>
      <c r="AT51" s="838"/>
      <c r="AU51" s="838"/>
      <c r="AV51" s="838"/>
      <c r="AW51" s="838"/>
      <c r="AX51" s="838"/>
      <c r="AY51" s="838"/>
      <c r="AZ51" s="840"/>
      <c r="BA51" s="840"/>
      <c r="BB51" s="840"/>
      <c r="BC51" s="840"/>
      <c r="BD51" s="840"/>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7"/>
      <c r="R52" s="838"/>
      <c r="S52" s="838"/>
      <c r="T52" s="838"/>
      <c r="U52" s="838"/>
      <c r="V52" s="838"/>
      <c r="W52" s="838"/>
      <c r="X52" s="838"/>
      <c r="Y52" s="838"/>
      <c r="Z52" s="838"/>
      <c r="AA52" s="838"/>
      <c r="AB52" s="838"/>
      <c r="AC52" s="838"/>
      <c r="AD52" s="838"/>
      <c r="AE52" s="839"/>
      <c r="AF52" s="786"/>
      <c r="AG52" s="787"/>
      <c r="AH52" s="787"/>
      <c r="AI52" s="787"/>
      <c r="AJ52" s="788"/>
      <c r="AK52" s="841"/>
      <c r="AL52" s="838"/>
      <c r="AM52" s="838"/>
      <c r="AN52" s="838"/>
      <c r="AO52" s="838"/>
      <c r="AP52" s="838"/>
      <c r="AQ52" s="838"/>
      <c r="AR52" s="838"/>
      <c r="AS52" s="838"/>
      <c r="AT52" s="838"/>
      <c r="AU52" s="838"/>
      <c r="AV52" s="838"/>
      <c r="AW52" s="838"/>
      <c r="AX52" s="838"/>
      <c r="AY52" s="838"/>
      <c r="AZ52" s="840"/>
      <c r="BA52" s="840"/>
      <c r="BB52" s="840"/>
      <c r="BC52" s="840"/>
      <c r="BD52" s="840"/>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7"/>
      <c r="R53" s="838"/>
      <c r="S53" s="838"/>
      <c r="T53" s="838"/>
      <c r="U53" s="838"/>
      <c r="V53" s="838"/>
      <c r="W53" s="838"/>
      <c r="X53" s="838"/>
      <c r="Y53" s="838"/>
      <c r="Z53" s="838"/>
      <c r="AA53" s="838"/>
      <c r="AB53" s="838"/>
      <c r="AC53" s="838"/>
      <c r="AD53" s="838"/>
      <c r="AE53" s="839"/>
      <c r="AF53" s="786"/>
      <c r="AG53" s="787"/>
      <c r="AH53" s="787"/>
      <c r="AI53" s="787"/>
      <c r="AJ53" s="788"/>
      <c r="AK53" s="841"/>
      <c r="AL53" s="838"/>
      <c r="AM53" s="838"/>
      <c r="AN53" s="838"/>
      <c r="AO53" s="838"/>
      <c r="AP53" s="838"/>
      <c r="AQ53" s="838"/>
      <c r="AR53" s="838"/>
      <c r="AS53" s="838"/>
      <c r="AT53" s="838"/>
      <c r="AU53" s="838"/>
      <c r="AV53" s="838"/>
      <c r="AW53" s="838"/>
      <c r="AX53" s="838"/>
      <c r="AY53" s="838"/>
      <c r="AZ53" s="840"/>
      <c r="BA53" s="840"/>
      <c r="BB53" s="840"/>
      <c r="BC53" s="840"/>
      <c r="BD53" s="840"/>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7"/>
      <c r="R54" s="838"/>
      <c r="S54" s="838"/>
      <c r="T54" s="838"/>
      <c r="U54" s="838"/>
      <c r="V54" s="838"/>
      <c r="W54" s="838"/>
      <c r="X54" s="838"/>
      <c r="Y54" s="838"/>
      <c r="Z54" s="838"/>
      <c r="AA54" s="838"/>
      <c r="AB54" s="838"/>
      <c r="AC54" s="838"/>
      <c r="AD54" s="838"/>
      <c r="AE54" s="839"/>
      <c r="AF54" s="786"/>
      <c r="AG54" s="787"/>
      <c r="AH54" s="787"/>
      <c r="AI54" s="787"/>
      <c r="AJ54" s="788"/>
      <c r="AK54" s="841"/>
      <c r="AL54" s="838"/>
      <c r="AM54" s="838"/>
      <c r="AN54" s="838"/>
      <c r="AO54" s="838"/>
      <c r="AP54" s="838"/>
      <c r="AQ54" s="838"/>
      <c r="AR54" s="838"/>
      <c r="AS54" s="838"/>
      <c r="AT54" s="838"/>
      <c r="AU54" s="838"/>
      <c r="AV54" s="838"/>
      <c r="AW54" s="838"/>
      <c r="AX54" s="838"/>
      <c r="AY54" s="838"/>
      <c r="AZ54" s="840"/>
      <c r="BA54" s="840"/>
      <c r="BB54" s="840"/>
      <c r="BC54" s="840"/>
      <c r="BD54" s="840"/>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7"/>
      <c r="R55" s="838"/>
      <c r="S55" s="838"/>
      <c r="T55" s="838"/>
      <c r="U55" s="838"/>
      <c r="V55" s="838"/>
      <c r="W55" s="838"/>
      <c r="X55" s="838"/>
      <c r="Y55" s="838"/>
      <c r="Z55" s="838"/>
      <c r="AA55" s="838"/>
      <c r="AB55" s="838"/>
      <c r="AC55" s="838"/>
      <c r="AD55" s="838"/>
      <c r="AE55" s="839"/>
      <c r="AF55" s="786"/>
      <c r="AG55" s="787"/>
      <c r="AH55" s="787"/>
      <c r="AI55" s="787"/>
      <c r="AJ55" s="788"/>
      <c r="AK55" s="841"/>
      <c r="AL55" s="838"/>
      <c r="AM55" s="838"/>
      <c r="AN55" s="838"/>
      <c r="AO55" s="838"/>
      <c r="AP55" s="838"/>
      <c r="AQ55" s="838"/>
      <c r="AR55" s="838"/>
      <c r="AS55" s="838"/>
      <c r="AT55" s="838"/>
      <c r="AU55" s="838"/>
      <c r="AV55" s="838"/>
      <c r="AW55" s="838"/>
      <c r="AX55" s="838"/>
      <c r="AY55" s="838"/>
      <c r="AZ55" s="840"/>
      <c r="BA55" s="840"/>
      <c r="BB55" s="840"/>
      <c r="BC55" s="840"/>
      <c r="BD55" s="840"/>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7"/>
      <c r="R56" s="838"/>
      <c r="S56" s="838"/>
      <c r="T56" s="838"/>
      <c r="U56" s="838"/>
      <c r="V56" s="838"/>
      <c r="W56" s="838"/>
      <c r="X56" s="838"/>
      <c r="Y56" s="838"/>
      <c r="Z56" s="838"/>
      <c r="AA56" s="838"/>
      <c r="AB56" s="838"/>
      <c r="AC56" s="838"/>
      <c r="AD56" s="838"/>
      <c r="AE56" s="839"/>
      <c r="AF56" s="786"/>
      <c r="AG56" s="787"/>
      <c r="AH56" s="787"/>
      <c r="AI56" s="787"/>
      <c r="AJ56" s="788"/>
      <c r="AK56" s="841"/>
      <c r="AL56" s="838"/>
      <c r="AM56" s="838"/>
      <c r="AN56" s="838"/>
      <c r="AO56" s="838"/>
      <c r="AP56" s="838"/>
      <c r="AQ56" s="838"/>
      <c r="AR56" s="838"/>
      <c r="AS56" s="838"/>
      <c r="AT56" s="838"/>
      <c r="AU56" s="838"/>
      <c r="AV56" s="838"/>
      <c r="AW56" s="838"/>
      <c r="AX56" s="838"/>
      <c r="AY56" s="838"/>
      <c r="AZ56" s="840"/>
      <c r="BA56" s="840"/>
      <c r="BB56" s="840"/>
      <c r="BC56" s="840"/>
      <c r="BD56" s="840"/>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7"/>
      <c r="R57" s="838"/>
      <c r="S57" s="838"/>
      <c r="T57" s="838"/>
      <c r="U57" s="838"/>
      <c r="V57" s="838"/>
      <c r="W57" s="838"/>
      <c r="X57" s="838"/>
      <c r="Y57" s="838"/>
      <c r="Z57" s="838"/>
      <c r="AA57" s="838"/>
      <c r="AB57" s="838"/>
      <c r="AC57" s="838"/>
      <c r="AD57" s="838"/>
      <c r="AE57" s="839"/>
      <c r="AF57" s="786"/>
      <c r="AG57" s="787"/>
      <c r="AH57" s="787"/>
      <c r="AI57" s="787"/>
      <c r="AJ57" s="788"/>
      <c r="AK57" s="841"/>
      <c r="AL57" s="838"/>
      <c r="AM57" s="838"/>
      <c r="AN57" s="838"/>
      <c r="AO57" s="838"/>
      <c r="AP57" s="838"/>
      <c r="AQ57" s="838"/>
      <c r="AR57" s="838"/>
      <c r="AS57" s="838"/>
      <c r="AT57" s="838"/>
      <c r="AU57" s="838"/>
      <c r="AV57" s="838"/>
      <c r="AW57" s="838"/>
      <c r="AX57" s="838"/>
      <c r="AY57" s="838"/>
      <c r="AZ57" s="840"/>
      <c r="BA57" s="840"/>
      <c r="BB57" s="840"/>
      <c r="BC57" s="840"/>
      <c r="BD57" s="840"/>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7"/>
      <c r="R58" s="838"/>
      <c r="S58" s="838"/>
      <c r="T58" s="838"/>
      <c r="U58" s="838"/>
      <c r="V58" s="838"/>
      <c r="W58" s="838"/>
      <c r="X58" s="838"/>
      <c r="Y58" s="838"/>
      <c r="Z58" s="838"/>
      <c r="AA58" s="838"/>
      <c r="AB58" s="838"/>
      <c r="AC58" s="838"/>
      <c r="AD58" s="838"/>
      <c r="AE58" s="839"/>
      <c r="AF58" s="786"/>
      <c r="AG58" s="787"/>
      <c r="AH58" s="787"/>
      <c r="AI58" s="787"/>
      <c r="AJ58" s="788"/>
      <c r="AK58" s="841"/>
      <c r="AL58" s="838"/>
      <c r="AM58" s="838"/>
      <c r="AN58" s="838"/>
      <c r="AO58" s="838"/>
      <c r="AP58" s="838"/>
      <c r="AQ58" s="838"/>
      <c r="AR58" s="838"/>
      <c r="AS58" s="838"/>
      <c r="AT58" s="838"/>
      <c r="AU58" s="838"/>
      <c r="AV58" s="838"/>
      <c r="AW58" s="838"/>
      <c r="AX58" s="838"/>
      <c r="AY58" s="838"/>
      <c r="AZ58" s="840"/>
      <c r="BA58" s="840"/>
      <c r="BB58" s="840"/>
      <c r="BC58" s="840"/>
      <c r="BD58" s="840"/>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7"/>
      <c r="R59" s="838"/>
      <c r="S59" s="838"/>
      <c r="T59" s="838"/>
      <c r="U59" s="838"/>
      <c r="V59" s="838"/>
      <c r="W59" s="838"/>
      <c r="X59" s="838"/>
      <c r="Y59" s="838"/>
      <c r="Z59" s="838"/>
      <c r="AA59" s="838"/>
      <c r="AB59" s="838"/>
      <c r="AC59" s="838"/>
      <c r="AD59" s="838"/>
      <c r="AE59" s="839"/>
      <c r="AF59" s="786"/>
      <c r="AG59" s="787"/>
      <c r="AH59" s="787"/>
      <c r="AI59" s="787"/>
      <c r="AJ59" s="788"/>
      <c r="AK59" s="841"/>
      <c r="AL59" s="838"/>
      <c r="AM59" s="838"/>
      <c r="AN59" s="838"/>
      <c r="AO59" s="838"/>
      <c r="AP59" s="838"/>
      <c r="AQ59" s="838"/>
      <c r="AR59" s="838"/>
      <c r="AS59" s="838"/>
      <c r="AT59" s="838"/>
      <c r="AU59" s="838"/>
      <c r="AV59" s="838"/>
      <c r="AW59" s="838"/>
      <c r="AX59" s="838"/>
      <c r="AY59" s="838"/>
      <c r="AZ59" s="840"/>
      <c r="BA59" s="840"/>
      <c r="BB59" s="840"/>
      <c r="BC59" s="840"/>
      <c r="BD59" s="840"/>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7"/>
      <c r="R60" s="838"/>
      <c r="S60" s="838"/>
      <c r="T60" s="838"/>
      <c r="U60" s="838"/>
      <c r="V60" s="838"/>
      <c r="W60" s="838"/>
      <c r="X60" s="838"/>
      <c r="Y60" s="838"/>
      <c r="Z60" s="838"/>
      <c r="AA60" s="838"/>
      <c r="AB60" s="838"/>
      <c r="AC60" s="838"/>
      <c r="AD60" s="838"/>
      <c r="AE60" s="839"/>
      <c r="AF60" s="786"/>
      <c r="AG60" s="787"/>
      <c r="AH60" s="787"/>
      <c r="AI60" s="787"/>
      <c r="AJ60" s="788"/>
      <c r="AK60" s="841"/>
      <c r="AL60" s="838"/>
      <c r="AM60" s="838"/>
      <c r="AN60" s="838"/>
      <c r="AO60" s="838"/>
      <c r="AP60" s="838"/>
      <c r="AQ60" s="838"/>
      <c r="AR60" s="838"/>
      <c r="AS60" s="838"/>
      <c r="AT60" s="838"/>
      <c r="AU60" s="838"/>
      <c r="AV60" s="838"/>
      <c r="AW60" s="838"/>
      <c r="AX60" s="838"/>
      <c r="AY60" s="838"/>
      <c r="AZ60" s="840"/>
      <c r="BA60" s="840"/>
      <c r="BB60" s="840"/>
      <c r="BC60" s="840"/>
      <c r="BD60" s="840"/>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7"/>
      <c r="R61" s="838"/>
      <c r="S61" s="838"/>
      <c r="T61" s="838"/>
      <c r="U61" s="838"/>
      <c r="V61" s="838"/>
      <c r="W61" s="838"/>
      <c r="X61" s="838"/>
      <c r="Y61" s="838"/>
      <c r="Z61" s="838"/>
      <c r="AA61" s="838"/>
      <c r="AB61" s="838"/>
      <c r="AC61" s="838"/>
      <c r="AD61" s="838"/>
      <c r="AE61" s="839"/>
      <c r="AF61" s="786"/>
      <c r="AG61" s="787"/>
      <c r="AH61" s="787"/>
      <c r="AI61" s="787"/>
      <c r="AJ61" s="788"/>
      <c r="AK61" s="841"/>
      <c r="AL61" s="838"/>
      <c r="AM61" s="838"/>
      <c r="AN61" s="838"/>
      <c r="AO61" s="838"/>
      <c r="AP61" s="838"/>
      <c r="AQ61" s="838"/>
      <c r="AR61" s="838"/>
      <c r="AS61" s="838"/>
      <c r="AT61" s="838"/>
      <c r="AU61" s="838"/>
      <c r="AV61" s="838"/>
      <c r="AW61" s="838"/>
      <c r="AX61" s="838"/>
      <c r="AY61" s="838"/>
      <c r="AZ61" s="840"/>
      <c r="BA61" s="840"/>
      <c r="BB61" s="840"/>
      <c r="BC61" s="840"/>
      <c r="BD61" s="840"/>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7"/>
      <c r="R62" s="838"/>
      <c r="S62" s="838"/>
      <c r="T62" s="838"/>
      <c r="U62" s="838"/>
      <c r="V62" s="838"/>
      <c r="W62" s="838"/>
      <c r="X62" s="838"/>
      <c r="Y62" s="838"/>
      <c r="Z62" s="838"/>
      <c r="AA62" s="838"/>
      <c r="AB62" s="838"/>
      <c r="AC62" s="838"/>
      <c r="AD62" s="838"/>
      <c r="AE62" s="839"/>
      <c r="AF62" s="786"/>
      <c r="AG62" s="787"/>
      <c r="AH62" s="787"/>
      <c r="AI62" s="787"/>
      <c r="AJ62" s="788"/>
      <c r="AK62" s="841"/>
      <c r="AL62" s="838"/>
      <c r="AM62" s="838"/>
      <c r="AN62" s="838"/>
      <c r="AO62" s="838"/>
      <c r="AP62" s="838"/>
      <c r="AQ62" s="838"/>
      <c r="AR62" s="838"/>
      <c r="AS62" s="838"/>
      <c r="AT62" s="838"/>
      <c r="AU62" s="838"/>
      <c r="AV62" s="838"/>
      <c r="AW62" s="838"/>
      <c r="AX62" s="838"/>
      <c r="AY62" s="838"/>
      <c r="AZ62" s="840"/>
      <c r="BA62" s="840"/>
      <c r="BB62" s="840"/>
      <c r="BC62" s="840"/>
      <c r="BD62" s="840"/>
      <c r="BE62" s="832"/>
      <c r="BF62" s="832"/>
      <c r="BG62" s="832"/>
      <c r="BH62" s="832"/>
      <c r="BI62" s="833"/>
      <c r="BJ62" s="849" t="s">
        <v>411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393</v>
      </c>
      <c r="B63" s="789" t="s">
        <v>412</v>
      </c>
      <c r="C63" s="790"/>
      <c r="D63" s="790"/>
      <c r="E63" s="790"/>
      <c r="F63" s="790"/>
      <c r="G63" s="790"/>
      <c r="H63" s="790"/>
      <c r="I63" s="790"/>
      <c r="J63" s="790"/>
      <c r="K63" s="790"/>
      <c r="L63" s="790"/>
      <c r="M63" s="790"/>
      <c r="N63" s="790"/>
      <c r="O63" s="790"/>
      <c r="P63" s="791"/>
      <c r="Q63" s="842"/>
      <c r="R63" s="843"/>
      <c r="S63" s="843"/>
      <c r="T63" s="843"/>
      <c r="U63" s="843"/>
      <c r="V63" s="843"/>
      <c r="W63" s="843"/>
      <c r="X63" s="843"/>
      <c r="Y63" s="843"/>
      <c r="Z63" s="843"/>
      <c r="AA63" s="843"/>
      <c r="AB63" s="843"/>
      <c r="AC63" s="843"/>
      <c r="AD63" s="843"/>
      <c r="AE63" s="844"/>
      <c r="AF63" s="845">
        <v>71</v>
      </c>
      <c r="AG63" s="846"/>
      <c r="AH63" s="846"/>
      <c r="AI63" s="846"/>
      <c r="AJ63" s="847"/>
      <c r="AK63" s="848"/>
      <c r="AL63" s="843"/>
      <c r="AM63" s="843"/>
      <c r="AN63" s="843"/>
      <c r="AO63" s="843"/>
      <c r="AP63" s="846">
        <f>AP31+AP32</f>
        <v>785</v>
      </c>
      <c r="AQ63" s="846"/>
      <c r="AR63" s="846"/>
      <c r="AS63" s="846"/>
      <c r="AT63" s="846"/>
      <c r="AU63" s="846">
        <f>AU31+AU32</f>
        <v>785</v>
      </c>
      <c r="AV63" s="846"/>
      <c r="AW63" s="846"/>
      <c r="AX63" s="846"/>
      <c r="AY63" s="846"/>
      <c r="AZ63" s="850"/>
      <c r="BA63" s="850"/>
      <c r="BB63" s="850"/>
      <c r="BC63" s="850"/>
      <c r="BD63" s="850"/>
      <c r="BE63" s="851"/>
      <c r="BF63" s="851"/>
      <c r="BG63" s="851"/>
      <c r="BH63" s="851"/>
      <c r="BI63" s="852"/>
      <c r="BJ63" s="853" t="s">
        <v>128</v>
      </c>
      <c r="BK63" s="854"/>
      <c r="BL63" s="854"/>
      <c r="BM63" s="854"/>
      <c r="BN63" s="855"/>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414</v>
      </c>
      <c r="B66" s="728"/>
      <c r="C66" s="728"/>
      <c r="D66" s="728"/>
      <c r="E66" s="728"/>
      <c r="F66" s="728"/>
      <c r="G66" s="728"/>
      <c r="H66" s="728"/>
      <c r="I66" s="728"/>
      <c r="J66" s="728"/>
      <c r="K66" s="728"/>
      <c r="L66" s="728"/>
      <c r="M66" s="728"/>
      <c r="N66" s="728"/>
      <c r="O66" s="728"/>
      <c r="P66" s="729"/>
      <c r="Q66" s="733" t="s">
        <v>415</v>
      </c>
      <c r="R66" s="734"/>
      <c r="S66" s="734"/>
      <c r="T66" s="734"/>
      <c r="U66" s="735"/>
      <c r="V66" s="733" t="s">
        <v>398</v>
      </c>
      <c r="W66" s="734"/>
      <c r="X66" s="734"/>
      <c r="Y66" s="734"/>
      <c r="Z66" s="735"/>
      <c r="AA66" s="733" t="s">
        <v>416</v>
      </c>
      <c r="AB66" s="734"/>
      <c r="AC66" s="734"/>
      <c r="AD66" s="734"/>
      <c r="AE66" s="735"/>
      <c r="AF66" s="856" t="s">
        <v>400</v>
      </c>
      <c r="AG66" s="815"/>
      <c r="AH66" s="815"/>
      <c r="AI66" s="815"/>
      <c r="AJ66" s="857"/>
      <c r="AK66" s="733" t="s">
        <v>401</v>
      </c>
      <c r="AL66" s="728"/>
      <c r="AM66" s="728"/>
      <c r="AN66" s="728"/>
      <c r="AO66" s="729"/>
      <c r="AP66" s="733" t="s">
        <v>417</v>
      </c>
      <c r="AQ66" s="734"/>
      <c r="AR66" s="734"/>
      <c r="AS66" s="734"/>
      <c r="AT66" s="735"/>
      <c r="AU66" s="733" t="s">
        <v>418</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61"/>
      <c r="BT66" s="862"/>
      <c r="BU66" s="862"/>
      <c r="BV66" s="862"/>
      <c r="BW66" s="862"/>
      <c r="BX66" s="862"/>
      <c r="BY66" s="862"/>
      <c r="BZ66" s="862"/>
      <c r="CA66" s="862"/>
      <c r="CB66" s="862"/>
      <c r="CC66" s="862"/>
      <c r="CD66" s="862"/>
      <c r="CE66" s="862"/>
      <c r="CF66" s="862"/>
      <c r="CG66" s="867"/>
      <c r="CH66" s="864"/>
      <c r="CI66" s="865"/>
      <c r="CJ66" s="865"/>
      <c r="CK66" s="865"/>
      <c r="CL66" s="866"/>
      <c r="CM66" s="864"/>
      <c r="CN66" s="865"/>
      <c r="CO66" s="865"/>
      <c r="CP66" s="865"/>
      <c r="CQ66" s="866"/>
      <c r="CR66" s="864"/>
      <c r="CS66" s="865"/>
      <c r="CT66" s="865"/>
      <c r="CU66" s="865"/>
      <c r="CV66" s="866"/>
      <c r="CW66" s="864"/>
      <c r="CX66" s="865"/>
      <c r="CY66" s="865"/>
      <c r="CZ66" s="865"/>
      <c r="DA66" s="866"/>
      <c r="DB66" s="864"/>
      <c r="DC66" s="865"/>
      <c r="DD66" s="865"/>
      <c r="DE66" s="865"/>
      <c r="DF66" s="866"/>
      <c r="DG66" s="864"/>
      <c r="DH66" s="865"/>
      <c r="DI66" s="865"/>
      <c r="DJ66" s="865"/>
      <c r="DK66" s="866"/>
      <c r="DL66" s="864"/>
      <c r="DM66" s="865"/>
      <c r="DN66" s="865"/>
      <c r="DO66" s="865"/>
      <c r="DP66" s="866"/>
      <c r="DQ66" s="864"/>
      <c r="DR66" s="865"/>
      <c r="DS66" s="865"/>
      <c r="DT66" s="865"/>
      <c r="DU66" s="866"/>
      <c r="DV66" s="861"/>
      <c r="DW66" s="862"/>
      <c r="DX66" s="862"/>
      <c r="DY66" s="862"/>
      <c r="DZ66" s="863"/>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8"/>
      <c r="AG67" s="818"/>
      <c r="AH67" s="818"/>
      <c r="AI67" s="818"/>
      <c r="AJ67" s="859"/>
      <c r="AK67" s="860"/>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1"/>
      <c r="BT67" s="862"/>
      <c r="BU67" s="862"/>
      <c r="BV67" s="862"/>
      <c r="BW67" s="862"/>
      <c r="BX67" s="862"/>
      <c r="BY67" s="862"/>
      <c r="BZ67" s="862"/>
      <c r="CA67" s="862"/>
      <c r="CB67" s="862"/>
      <c r="CC67" s="862"/>
      <c r="CD67" s="862"/>
      <c r="CE67" s="862"/>
      <c r="CF67" s="862"/>
      <c r="CG67" s="867"/>
      <c r="CH67" s="864"/>
      <c r="CI67" s="865"/>
      <c r="CJ67" s="865"/>
      <c r="CK67" s="865"/>
      <c r="CL67" s="866"/>
      <c r="CM67" s="864"/>
      <c r="CN67" s="865"/>
      <c r="CO67" s="865"/>
      <c r="CP67" s="865"/>
      <c r="CQ67" s="866"/>
      <c r="CR67" s="864"/>
      <c r="CS67" s="865"/>
      <c r="CT67" s="865"/>
      <c r="CU67" s="865"/>
      <c r="CV67" s="866"/>
      <c r="CW67" s="864"/>
      <c r="CX67" s="865"/>
      <c r="CY67" s="865"/>
      <c r="CZ67" s="865"/>
      <c r="DA67" s="866"/>
      <c r="DB67" s="864"/>
      <c r="DC67" s="865"/>
      <c r="DD67" s="865"/>
      <c r="DE67" s="865"/>
      <c r="DF67" s="866"/>
      <c r="DG67" s="864"/>
      <c r="DH67" s="865"/>
      <c r="DI67" s="865"/>
      <c r="DJ67" s="865"/>
      <c r="DK67" s="866"/>
      <c r="DL67" s="864"/>
      <c r="DM67" s="865"/>
      <c r="DN67" s="865"/>
      <c r="DO67" s="865"/>
      <c r="DP67" s="866"/>
      <c r="DQ67" s="864"/>
      <c r="DR67" s="865"/>
      <c r="DS67" s="865"/>
      <c r="DT67" s="865"/>
      <c r="DU67" s="866"/>
      <c r="DV67" s="861"/>
      <c r="DW67" s="862"/>
      <c r="DX67" s="862"/>
      <c r="DY67" s="862"/>
      <c r="DZ67" s="863"/>
      <c r="EA67" s="230"/>
    </row>
    <row r="68" spans="1:131" ht="26.25" customHeight="1" thickTop="1">
      <c r="A68" s="236">
        <v>1</v>
      </c>
      <c r="B68" s="871" t="s">
        <v>582</v>
      </c>
      <c r="C68" s="872"/>
      <c r="D68" s="872"/>
      <c r="E68" s="872"/>
      <c r="F68" s="872"/>
      <c r="G68" s="872"/>
      <c r="H68" s="872"/>
      <c r="I68" s="872"/>
      <c r="J68" s="872"/>
      <c r="K68" s="872"/>
      <c r="L68" s="872"/>
      <c r="M68" s="872"/>
      <c r="N68" s="872"/>
      <c r="O68" s="872"/>
      <c r="P68" s="873"/>
      <c r="Q68" s="874">
        <v>20</v>
      </c>
      <c r="R68" s="868"/>
      <c r="S68" s="868"/>
      <c r="T68" s="868"/>
      <c r="U68" s="868"/>
      <c r="V68" s="868">
        <v>13</v>
      </c>
      <c r="W68" s="868"/>
      <c r="X68" s="868"/>
      <c r="Y68" s="868"/>
      <c r="Z68" s="868"/>
      <c r="AA68" s="868">
        <v>6</v>
      </c>
      <c r="AB68" s="868"/>
      <c r="AC68" s="868"/>
      <c r="AD68" s="868"/>
      <c r="AE68" s="868"/>
      <c r="AF68" s="868">
        <v>6</v>
      </c>
      <c r="AG68" s="868"/>
      <c r="AH68" s="868"/>
      <c r="AI68" s="868"/>
      <c r="AJ68" s="868"/>
      <c r="AK68" s="868">
        <v>4</v>
      </c>
      <c r="AL68" s="868"/>
      <c r="AM68" s="868"/>
      <c r="AN68" s="868"/>
      <c r="AO68" s="868"/>
      <c r="AP68" s="830" t="s">
        <v>598</v>
      </c>
      <c r="AQ68" s="830"/>
      <c r="AR68" s="830"/>
      <c r="AS68" s="830"/>
      <c r="AT68" s="830"/>
      <c r="AU68" s="868"/>
      <c r="AV68" s="868"/>
      <c r="AW68" s="868"/>
      <c r="AX68" s="868"/>
      <c r="AY68" s="868"/>
      <c r="AZ68" s="869"/>
      <c r="BA68" s="869"/>
      <c r="BB68" s="869"/>
      <c r="BC68" s="869"/>
      <c r="BD68" s="870"/>
      <c r="BE68" s="241"/>
      <c r="BF68" s="241"/>
      <c r="BG68" s="241"/>
      <c r="BH68" s="241"/>
      <c r="BI68" s="241"/>
      <c r="BJ68" s="241"/>
      <c r="BK68" s="241"/>
      <c r="BL68" s="241"/>
      <c r="BM68" s="241"/>
      <c r="BN68" s="241"/>
      <c r="BO68" s="241"/>
      <c r="BP68" s="241"/>
      <c r="BQ68" s="238">
        <v>62</v>
      </c>
      <c r="BR68" s="243"/>
      <c r="BS68" s="861"/>
      <c r="BT68" s="862"/>
      <c r="BU68" s="862"/>
      <c r="BV68" s="862"/>
      <c r="BW68" s="862"/>
      <c r="BX68" s="862"/>
      <c r="BY68" s="862"/>
      <c r="BZ68" s="862"/>
      <c r="CA68" s="862"/>
      <c r="CB68" s="862"/>
      <c r="CC68" s="862"/>
      <c r="CD68" s="862"/>
      <c r="CE68" s="862"/>
      <c r="CF68" s="862"/>
      <c r="CG68" s="867"/>
      <c r="CH68" s="864"/>
      <c r="CI68" s="865"/>
      <c r="CJ68" s="865"/>
      <c r="CK68" s="865"/>
      <c r="CL68" s="866"/>
      <c r="CM68" s="864"/>
      <c r="CN68" s="865"/>
      <c r="CO68" s="865"/>
      <c r="CP68" s="865"/>
      <c r="CQ68" s="866"/>
      <c r="CR68" s="864"/>
      <c r="CS68" s="865"/>
      <c r="CT68" s="865"/>
      <c r="CU68" s="865"/>
      <c r="CV68" s="866"/>
      <c r="CW68" s="864"/>
      <c r="CX68" s="865"/>
      <c r="CY68" s="865"/>
      <c r="CZ68" s="865"/>
      <c r="DA68" s="866"/>
      <c r="DB68" s="864"/>
      <c r="DC68" s="865"/>
      <c r="DD68" s="865"/>
      <c r="DE68" s="865"/>
      <c r="DF68" s="866"/>
      <c r="DG68" s="864"/>
      <c r="DH68" s="865"/>
      <c r="DI68" s="865"/>
      <c r="DJ68" s="865"/>
      <c r="DK68" s="866"/>
      <c r="DL68" s="864"/>
      <c r="DM68" s="865"/>
      <c r="DN68" s="865"/>
      <c r="DO68" s="865"/>
      <c r="DP68" s="866"/>
      <c r="DQ68" s="864"/>
      <c r="DR68" s="865"/>
      <c r="DS68" s="865"/>
      <c r="DT68" s="865"/>
      <c r="DU68" s="866"/>
      <c r="DV68" s="861"/>
      <c r="DW68" s="862"/>
      <c r="DX68" s="862"/>
      <c r="DY68" s="862"/>
      <c r="DZ68" s="863"/>
      <c r="EA68" s="230"/>
    </row>
    <row r="69" spans="1:131" ht="26.25" customHeight="1">
      <c r="A69" s="238">
        <v>2</v>
      </c>
      <c r="B69" s="875" t="s">
        <v>583</v>
      </c>
      <c r="C69" s="876"/>
      <c r="D69" s="876"/>
      <c r="E69" s="876"/>
      <c r="F69" s="876"/>
      <c r="G69" s="876"/>
      <c r="H69" s="876"/>
      <c r="I69" s="876"/>
      <c r="J69" s="876"/>
      <c r="K69" s="876"/>
      <c r="L69" s="876"/>
      <c r="M69" s="876"/>
      <c r="N69" s="876"/>
      <c r="O69" s="876"/>
      <c r="P69" s="877"/>
      <c r="Q69" s="878">
        <v>6836</v>
      </c>
      <c r="R69" s="830"/>
      <c r="S69" s="830"/>
      <c r="T69" s="830"/>
      <c r="U69" s="830"/>
      <c r="V69" s="830">
        <v>5439</v>
      </c>
      <c r="W69" s="830"/>
      <c r="X69" s="830"/>
      <c r="Y69" s="830"/>
      <c r="Z69" s="830"/>
      <c r="AA69" s="830">
        <v>1397</v>
      </c>
      <c r="AB69" s="830"/>
      <c r="AC69" s="830"/>
      <c r="AD69" s="830"/>
      <c r="AE69" s="830"/>
      <c r="AF69" s="830" t="s">
        <v>598</v>
      </c>
      <c r="AG69" s="830"/>
      <c r="AH69" s="830"/>
      <c r="AI69" s="830"/>
      <c r="AJ69" s="830"/>
      <c r="AK69" s="830">
        <v>14</v>
      </c>
      <c r="AL69" s="830"/>
      <c r="AM69" s="830"/>
      <c r="AN69" s="830"/>
      <c r="AO69" s="830"/>
      <c r="AP69" s="830" t="s">
        <v>598</v>
      </c>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61"/>
      <c r="BT69" s="862"/>
      <c r="BU69" s="862"/>
      <c r="BV69" s="862"/>
      <c r="BW69" s="862"/>
      <c r="BX69" s="862"/>
      <c r="BY69" s="862"/>
      <c r="BZ69" s="862"/>
      <c r="CA69" s="862"/>
      <c r="CB69" s="862"/>
      <c r="CC69" s="862"/>
      <c r="CD69" s="862"/>
      <c r="CE69" s="862"/>
      <c r="CF69" s="862"/>
      <c r="CG69" s="867"/>
      <c r="CH69" s="864"/>
      <c r="CI69" s="865"/>
      <c r="CJ69" s="865"/>
      <c r="CK69" s="865"/>
      <c r="CL69" s="866"/>
      <c r="CM69" s="864"/>
      <c r="CN69" s="865"/>
      <c r="CO69" s="865"/>
      <c r="CP69" s="865"/>
      <c r="CQ69" s="866"/>
      <c r="CR69" s="864"/>
      <c r="CS69" s="865"/>
      <c r="CT69" s="865"/>
      <c r="CU69" s="865"/>
      <c r="CV69" s="866"/>
      <c r="CW69" s="864"/>
      <c r="CX69" s="865"/>
      <c r="CY69" s="865"/>
      <c r="CZ69" s="865"/>
      <c r="DA69" s="866"/>
      <c r="DB69" s="864"/>
      <c r="DC69" s="865"/>
      <c r="DD69" s="865"/>
      <c r="DE69" s="865"/>
      <c r="DF69" s="866"/>
      <c r="DG69" s="864"/>
      <c r="DH69" s="865"/>
      <c r="DI69" s="865"/>
      <c r="DJ69" s="865"/>
      <c r="DK69" s="866"/>
      <c r="DL69" s="864"/>
      <c r="DM69" s="865"/>
      <c r="DN69" s="865"/>
      <c r="DO69" s="865"/>
      <c r="DP69" s="866"/>
      <c r="DQ69" s="864"/>
      <c r="DR69" s="865"/>
      <c r="DS69" s="865"/>
      <c r="DT69" s="865"/>
      <c r="DU69" s="866"/>
      <c r="DV69" s="861"/>
      <c r="DW69" s="862"/>
      <c r="DX69" s="862"/>
      <c r="DY69" s="862"/>
      <c r="DZ69" s="863"/>
      <c r="EA69" s="230"/>
    </row>
    <row r="70" spans="1:131" ht="26.25" customHeight="1">
      <c r="A70" s="238">
        <v>3</v>
      </c>
      <c r="B70" s="875" t="s">
        <v>584</v>
      </c>
      <c r="C70" s="876"/>
      <c r="D70" s="876"/>
      <c r="E70" s="876"/>
      <c r="F70" s="876"/>
      <c r="G70" s="876"/>
      <c r="H70" s="876"/>
      <c r="I70" s="876"/>
      <c r="J70" s="876"/>
      <c r="K70" s="876"/>
      <c r="L70" s="876"/>
      <c r="M70" s="876"/>
      <c r="N70" s="876"/>
      <c r="O70" s="876"/>
      <c r="P70" s="877"/>
      <c r="Q70" s="878">
        <v>1548</v>
      </c>
      <c r="R70" s="830"/>
      <c r="S70" s="830"/>
      <c r="T70" s="830"/>
      <c r="U70" s="830"/>
      <c r="V70" s="830">
        <v>1547</v>
      </c>
      <c r="W70" s="830"/>
      <c r="X70" s="830"/>
      <c r="Y70" s="830"/>
      <c r="Z70" s="830"/>
      <c r="AA70" s="830">
        <v>1</v>
      </c>
      <c r="AB70" s="830"/>
      <c r="AC70" s="830"/>
      <c r="AD70" s="830"/>
      <c r="AE70" s="830"/>
      <c r="AF70" s="830" t="s">
        <v>598</v>
      </c>
      <c r="AG70" s="830"/>
      <c r="AH70" s="830"/>
      <c r="AI70" s="830"/>
      <c r="AJ70" s="830"/>
      <c r="AK70" s="830" t="s">
        <v>598</v>
      </c>
      <c r="AL70" s="830"/>
      <c r="AM70" s="830"/>
      <c r="AN70" s="830"/>
      <c r="AO70" s="830"/>
      <c r="AP70" s="830" t="s">
        <v>598</v>
      </c>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61"/>
      <c r="BT70" s="862"/>
      <c r="BU70" s="862"/>
      <c r="BV70" s="862"/>
      <c r="BW70" s="862"/>
      <c r="BX70" s="862"/>
      <c r="BY70" s="862"/>
      <c r="BZ70" s="862"/>
      <c r="CA70" s="862"/>
      <c r="CB70" s="862"/>
      <c r="CC70" s="862"/>
      <c r="CD70" s="862"/>
      <c r="CE70" s="862"/>
      <c r="CF70" s="862"/>
      <c r="CG70" s="867"/>
      <c r="CH70" s="864"/>
      <c r="CI70" s="865"/>
      <c r="CJ70" s="865"/>
      <c r="CK70" s="865"/>
      <c r="CL70" s="866"/>
      <c r="CM70" s="864"/>
      <c r="CN70" s="865"/>
      <c r="CO70" s="865"/>
      <c r="CP70" s="865"/>
      <c r="CQ70" s="866"/>
      <c r="CR70" s="864"/>
      <c r="CS70" s="865"/>
      <c r="CT70" s="865"/>
      <c r="CU70" s="865"/>
      <c r="CV70" s="866"/>
      <c r="CW70" s="864"/>
      <c r="CX70" s="865"/>
      <c r="CY70" s="865"/>
      <c r="CZ70" s="865"/>
      <c r="DA70" s="866"/>
      <c r="DB70" s="864"/>
      <c r="DC70" s="865"/>
      <c r="DD70" s="865"/>
      <c r="DE70" s="865"/>
      <c r="DF70" s="866"/>
      <c r="DG70" s="864"/>
      <c r="DH70" s="865"/>
      <c r="DI70" s="865"/>
      <c r="DJ70" s="865"/>
      <c r="DK70" s="866"/>
      <c r="DL70" s="864"/>
      <c r="DM70" s="865"/>
      <c r="DN70" s="865"/>
      <c r="DO70" s="865"/>
      <c r="DP70" s="866"/>
      <c r="DQ70" s="864"/>
      <c r="DR70" s="865"/>
      <c r="DS70" s="865"/>
      <c r="DT70" s="865"/>
      <c r="DU70" s="866"/>
      <c r="DV70" s="861"/>
      <c r="DW70" s="862"/>
      <c r="DX70" s="862"/>
      <c r="DY70" s="862"/>
      <c r="DZ70" s="863"/>
      <c r="EA70" s="230"/>
    </row>
    <row r="71" spans="1:131" ht="26.25" customHeight="1">
      <c r="A71" s="238">
        <v>4</v>
      </c>
      <c r="B71" s="875" t="s">
        <v>585</v>
      </c>
      <c r="C71" s="876"/>
      <c r="D71" s="876"/>
      <c r="E71" s="876"/>
      <c r="F71" s="876"/>
      <c r="G71" s="876"/>
      <c r="H71" s="876"/>
      <c r="I71" s="876"/>
      <c r="J71" s="876"/>
      <c r="K71" s="876"/>
      <c r="L71" s="876"/>
      <c r="M71" s="876"/>
      <c r="N71" s="876"/>
      <c r="O71" s="876"/>
      <c r="P71" s="877"/>
      <c r="Q71" s="878">
        <v>15</v>
      </c>
      <c r="R71" s="830"/>
      <c r="S71" s="830"/>
      <c r="T71" s="830"/>
      <c r="U71" s="830"/>
      <c r="V71" s="830">
        <v>15</v>
      </c>
      <c r="W71" s="830"/>
      <c r="X71" s="830"/>
      <c r="Y71" s="830"/>
      <c r="Z71" s="830"/>
      <c r="AA71" s="830" t="s">
        <v>598</v>
      </c>
      <c r="AB71" s="830"/>
      <c r="AC71" s="830"/>
      <c r="AD71" s="830"/>
      <c r="AE71" s="830"/>
      <c r="AF71" s="830" t="s">
        <v>598</v>
      </c>
      <c r="AG71" s="830"/>
      <c r="AH71" s="830"/>
      <c r="AI71" s="830"/>
      <c r="AJ71" s="830"/>
      <c r="AK71" s="830" t="s">
        <v>598</v>
      </c>
      <c r="AL71" s="830"/>
      <c r="AM71" s="830"/>
      <c r="AN71" s="830"/>
      <c r="AO71" s="830"/>
      <c r="AP71" s="830" t="s">
        <v>598</v>
      </c>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61"/>
      <c r="BT71" s="862"/>
      <c r="BU71" s="862"/>
      <c r="BV71" s="862"/>
      <c r="BW71" s="862"/>
      <c r="BX71" s="862"/>
      <c r="BY71" s="862"/>
      <c r="BZ71" s="862"/>
      <c r="CA71" s="862"/>
      <c r="CB71" s="862"/>
      <c r="CC71" s="862"/>
      <c r="CD71" s="862"/>
      <c r="CE71" s="862"/>
      <c r="CF71" s="862"/>
      <c r="CG71" s="867"/>
      <c r="CH71" s="864"/>
      <c r="CI71" s="865"/>
      <c r="CJ71" s="865"/>
      <c r="CK71" s="865"/>
      <c r="CL71" s="866"/>
      <c r="CM71" s="864"/>
      <c r="CN71" s="865"/>
      <c r="CO71" s="865"/>
      <c r="CP71" s="865"/>
      <c r="CQ71" s="866"/>
      <c r="CR71" s="864"/>
      <c r="CS71" s="865"/>
      <c r="CT71" s="865"/>
      <c r="CU71" s="865"/>
      <c r="CV71" s="866"/>
      <c r="CW71" s="864"/>
      <c r="CX71" s="865"/>
      <c r="CY71" s="865"/>
      <c r="CZ71" s="865"/>
      <c r="DA71" s="866"/>
      <c r="DB71" s="864"/>
      <c r="DC71" s="865"/>
      <c r="DD71" s="865"/>
      <c r="DE71" s="865"/>
      <c r="DF71" s="866"/>
      <c r="DG71" s="864"/>
      <c r="DH71" s="865"/>
      <c r="DI71" s="865"/>
      <c r="DJ71" s="865"/>
      <c r="DK71" s="866"/>
      <c r="DL71" s="864"/>
      <c r="DM71" s="865"/>
      <c r="DN71" s="865"/>
      <c r="DO71" s="865"/>
      <c r="DP71" s="866"/>
      <c r="DQ71" s="864"/>
      <c r="DR71" s="865"/>
      <c r="DS71" s="865"/>
      <c r="DT71" s="865"/>
      <c r="DU71" s="866"/>
      <c r="DV71" s="861"/>
      <c r="DW71" s="862"/>
      <c r="DX71" s="862"/>
      <c r="DY71" s="862"/>
      <c r="DZ71" s="863"/>
      <c r="EA71" s="230"/>
    </row>
    <row r="72" spans="1:131" ht="26.25" customHeight="1">
      <c r="A72" s="238">
        <v>5</v>
      </c>
      <c r="B72" s="875" t="s">
        <v>586</v>
      </c>
      <c r="C72" s="876"/>
      <c r="D72" s="876"/>
      <c r="E72" s="876"/>
      <c r="F72" s="876"/>
      <c r="G72" s="876"/>
      <c r="H72" s="876"/>
      <c r="I72" s="876"/>
      <c r="J72" s="876"/>
      <c r="K72" s="876"/>
      <c r="L72" s="876"/>
      <c r="M72" s="876"/>
      <c r="N72" s="876"/>
      <c r="O72" s="876"/>
      <c r="P72" s="877"/>
      <c r="Q72" s="878">
        <v>56</v>
      </c>
      <c r="R72" s="830"/>
      <c r="S72" s="830"/>
      <c r="T72" s="830"/>
      <c r="U72" s="830"/>
      <c r="V72" s="830">
        <v>38</v>
      </c>
      <c r="W72" s="830"/>
      <c r="X72" s="830"/>
      <c r="Y72" s="830"/>
      <c r="Z72" s="830"/>
      <c r="AA72" s="830">
        <v>18</v>
      </c>
      <c r="AB72" s="830"/>
      <c r="AC72" s="830"/>
      <c r="AD72" s="830"/>
      <c r="AE72" s="830"/>
      <c r="AF72" s="830" t="s">
        <v>598</v>
      </c>
      <c r="AG72" s="830"/>
      <c r="AH72" s="830"/>
      <c r="AI72" s="830"/>
      <c r="AJ72" s="830"/>
      <c r="AK72" s="830" t="s">
        <v>598</v>
      </c>
      <c r="AL72" s="830"/>
      <c r="AM72" s="830"/>
      <c r="AN72" s="830"/>
      <c r="AO72" s="830"/>
      <c r="AP72" s="830" t="s">
        <v>598</v>
      </c>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61"/>
      <c r="BT72" s="862"/>
      <c r="BU72" s="862"/>
      <c r="BV72" s="862"/>
      <c r="BW72" s="862"/>
      <c r="BX72" s="862"/>
      <c r="BY72" s="862"/>
      <c r="BZ72" s="862"/>
      <c r="CA72" s="862"/>
      <c r="CB72" s="862"/>
      <c r="CC72" s="862"/>
      <c r="CD72" s="862"/>
      <c r="CE72" s="862"/>
      <c r="CF72" s="862"/>
      <c r="CG72" s="867"/>
      <c r="CH72" s="864"/>
      <c r="CI72" s="865"/>
      <c r="CJ72" s="865"/>
      <c r="CK72" s="865"/>
      <c r="CL72" s="866"/>
      <c r="CM72" s="864"/>
      <c r="CN72" s="865"/>
      <c r="CO72" s="865"/>
      <c r="CP72" s="865"/>
      <c r="CQ72" s="866"/>
      <c r="CR72" s="864"/>
      <c r="CS72" s="865"/>
      <c r="CT72" s="865"/>
      <c r="CU72" s="865"/>
      <c r="CV72" s="866"/>
      <c r="CW72" s="864"/>
      <c r="CX72" s="865"/>
      <c r="CY72" s="865"/>
      <c r="CZ72" s="865"/>
      <c r="DA72" s="866"/>
      <c r="DB72" s="864"/>
      <c r="DC72" s="865"/>
      <c r="DD72" s="865"/>
      <c r="DE72" s="865"/>
      <c r="DF72" s="866"/>
      <c r="DG72" s="864"/>
      <c r="DH72" s="865"/>
      <c r="DI72" s="865"/>
      <c r="DJ72" s="865"/>
      <c r="DK72" s="866"/>
      <c r="DL72" s="864"/>
      <c r="DM72" s="865"/>
      <c r="DN72" s="865"/>
      <c r="DO72" s="865"/>
      <c r="DP72" s="866"/>
      <c r="DQ72" s="864"/>
      <c r="DR72" s="865"/>
      <c r="DS72" s="865"/>
      <c r="DT72" s="865"/>
      <c r="DU72" s="866"/>
      <c r="DV72" s="861"/>
      <c r="DW72" s="862"/>
      <c r="DX72" s="862"/>
      <c r="DY72" s="862"/>
      <c r="DZ72" s="863"/>
      <c r="EA72" s="230"/>
    </row>
    <row r="73" spans="1:131" ht="26.25" customHeight="1">
      <c r="A73" s="238">
        <v>6</v>
      </c>
      <c r="B73" s="875" t="s">
        <v>587</v>
      </c>
      <c r="C73" s="876"/>
      <c r="D73" s="876"/>
      <c r="E73" s="876"/>
      <c r="F73" s="876"/>
      <c r="G73" s="876"/>
      <c r="H73" s="876"/>
      <c r="I73" s="876"/>
      <c r="J73" s="876"/>
      <c r="K73" s="876"/>
      <c r="L73" s="876"/>
      <c r="M73" s="876"/>
      <c r="N73" s="876"/>
      <c r="O73" s="876"/>
      <c r="P73" s="877"/>
      <c r="Q73" s="878">
        <v>40</v>
      </c>
      <c r="R73" s="830"/>
      <c r="S73" s="830"/>
      <c r="T73" s="830"/>
      <c r="U73" s="830"/>
      <c r="V73" s="830">
        <v>39</v>
      </c>
      <c r="W73" s="830"/>
      <c r="X73" s="830"/>
      <c r="Y73" s="830"/>
      <c r="Z73" s="830"/>
      <c r="AA73" s="830">
        <v>1</v>
      </c>
      <c r="AB73" s="830"/>
      <c r="AC73" s="830"/>
      <c r="AD73" s="830"/>
      <c r="AE73" s="830"/>
      <c r="AF73" s="830" t="s">
        <v>598</v>
      </c>
      <c r="AG73" s="830"/>
      <c r="AH73" s="830"/>
      <c r="AI73" s="830"/>
      <c r="AJ73" s="830"/>
      <c r="AK73" s="830" t="s">
        <v>598</v>
      </c>
      <c r="AL73" s="830"/>
      <c r="AM73" s="830"/>
      <c r="AN73" s="830"/>
      <c r="AO73" s="830"/>
      <c r="AP73" s="830" t="s">
        <v>598</v>
      </c>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61"/>
      <c r="BT73" s="862"/>
      <c r="BU73" s="862"/>
      <c r="BV73" s="862"/>
      <c r="BW73" s="862"/>
      <c r="BX73" s="862"/>
      <c r="BY73" s="862"/>
      <c r="BZ73" s="862"/>
      <c r="CA73" s="862"/>
      <c r="CB73" s="862"/>
      <c r="CC73" s="862"/>
      <c r="CD73" s="862"/>
      <c r="CE73" s="862"/>
      <c r="CF73" s="862"/>
      <c r="CG73" s="867"/>
      <c r="CH73" s="864"/>
      <c r="CI73" s="865"/>
      <c r="CJ73" s="865"/>
      <c r="CK73" s="865"/>
      <c r="CL73" s="866"/>
      <c r="CM73" s="864"/>
      <c r="CN73" s="865"/>
      <c r="CO73" s="865"/>
      <c r="CP73" s="865"/>
      <c r="CQ73" s="866"/>
      <c r="CR73" s="864"/>
      <c r="CS73" s="865"/>
      <c r="CT73" s="865"/>
      <c r="CU73" s="865"/>
      <c r="CV73" s="866"/>
      <c r="CW73" s="864"/>
      <c r="CX73" s="865"/>
      <c r="CY73" s="865"/>
      <c r="CZ73" s="865"/>
      <c r="DA73" s="866"/>
      <c r="DB73" s="864"/>
      <c r="DC73" s="865"/>
      <c r="DD73" s="865"/>
      <c r="DE73" s="865"/>
      <c r="DF73" s="866"/>
      <c r="DG73" s="864"/>
      <c r="DH73" s="865"/>
      <c r="DI73" s="865"/>
      <c r="DJ73" s="865"/>
      <c r="DK73" s="866"/>
      <c r="DL73" s="864"/>
      <c r="DM73" s="865"/>
      <c r="DN73" s="865"/>
      <c r="DO73" s="865"/>
      <c r="DP73" s="866"/>
      <c r="DQ73" s="864"/>
      <c r="DR73" s="865"/>
      <c r="DS73" s="865"/>
      <c r="DT73" s="865"/>
      <c r="DU73" s="866"/>
      <c r="DV73" s="861"/>
      <c r="DW73" s="862"/>
      <c r="DX73" s="862"/>
      <c r="DY73" s="862"/>
      <c r="DZ73" s="863"/>
      <c r="EA73" s="230"/>
    </row>
    <row r="74" spans="1:131" ht="26.25" customHeight="1">
      <c r="A74" s="238">
        <v>7</v>
      </c>
      <c r="B74" s="875" t="s">
        <v>588</v>
      </c>
      <c r="C74" s="876"/>
      <c r="D74" s="876"/>
      <c r="E74" s="876"/>
      <c r="F74" s="876"/>
      <c r="G74" s="876"/>
      <c r="H74" s="876"/>
      <c r="I74" s="876"/>
      <c r="J74" s="876"/>
      <c r="K74" s="876"/>
      <c r="L74" s="876"/>
      <c r="M74" s="876"/>
      <c r="N74" s="876"/>
      <c r="O74" s="876"/>
      <c r="P74" s="877"/>
      <c r="Q74" s="878">
        <v>909</v>
      </c>
      <c r="R74" s="830"/>
      <c r="S74" s="830"/>
      <c r="T74" s="830"/>
      <c r="U74" s="830"/>
      <c r="V74" s="830">
        <v>848</v>
      </c>
      <c r="W74" s="830"/>
      <c r="X74" s="830"/>
      <c r="Y74" s="830"/>
      <c r="Z74" s="830"/>
      <c r="AA74" s="830">
        <v>61</v>
      </c>
      <c r="AB74" s="830"/>
      <c r="AC74" s="830"/>
      <c r="AD74" s="830"/>
      <c r="AE74" s="830"/>
      <c r="AF74" s="830">
        <v>53</v>
      </c>
      <c r="AG74" s="830"/>
      <c r="AH74" s="830"/>
      <c r="AI74" s="830"/>
      <c r="AJ74" s="830"/>
      <c r="AK74" s="830" t="s">
        <v>598</v>
      </c>
      <c r="AL74" s="830"/>
      <c r="AM74" s="830"/>
      <c r="AN74" s="830"/>
      <c r="AO74" s="830"/>
      <c r="AP74" s="830" t="s">
        <v>598</v>
      </c>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61"/>
      <c r="BT74" s="862"/>
      <c r="BU74" s="862"/>
      <c r="BV74" s="862"/>
      <c r="BW74" s="862"/>
      <c r="BX74" s="862"/>
      <c r="BY74" s="862"/>
      <c r="BZ74" s="862"/>
      <c r="CA74" s="862"/>
      <c r="CB74" s="862"/>
      <c r="CC74" s="862"/>
      <c r="CD74" s="862"/>
      <c r="CE74" s="862"/>
      <c r="CF74" s="862"/>
      <c r="CG74" s="867"/>
      <c r="CH74" s="864"/>
      <c r="CI74" s="865"/>
      <c r="CJ74" s="865"/>
      <c r="CK74" s="865"/>
      <c r="CL74" s="866"/>
      <c r="CM74" s="864"/>
      <c r="CN74" s="865"/>
      <c r="CO74" s="865"/>
      <c r="CP74" s="865"/>
      <c r="CQ74" s="866"/>
      <c r="CR74" s="864"/>
      <c r="CS74" s="865"/>
      <c r="CT74" s="865"/>
      <c r="CU74" s="865"/>
      <c r="CV74" s="866"/>
      <c r="CW74" s="864"/>
      <c r="CX74" s="865"/>
      <c r="CY74" s="865"/>
      <c r="CZ74" s="865"/>
      <c r="DA74" s="866"/>
      <c r="DB74" s="864"/>
      <c r="DC74" s="865"/>
      <c r="DD74" s="865"/>
      <c r="DE74" s="865"/>
      <c r="DF74" s="866"/>
      <c r="DG74" s="864"/>
      <c r="DH74" s="865"/>
      <c r="DI74" s="865"/>
      <c r="DJ74" s="865"/>
      <c r="DK74" s="866"/>
      <c r="DL74" s="864"/>
      <c r="DM74" s="865"/>
      <c r="DN74" s="865"/>
      <c r="DO74" s="865"/>
      <c r="DP74" s="866"/>
      <c r="DQ74" s="864"/>
      <c r="DR74" s="865"/>
      <c r="DS74" s="865"/>
      <c r="DT74" s="865"/>
      <c r="DU74" s="866"/>
      <c r="DV74" s="861"/>
      <c r="DW74" s="862"/>
      <c r="DX74" s="862"/>
      <c r="DY74" s="862"/>
      <c r="DZ74" s="863"/>
      <c r="EA74" s="230"/>
    </row>
    <row r="75" spans="1:131" ht="26.25" customHeight="1">
      <c r="A75" s="238">
        <v>8</v>
      </c>
      <c r="B75" s="875" t="s">
        <v>589</v>
      </c>
      <c r="C75" s="876"/>
      <c r="D75" s="876"/>
      <c r="E75" s="876"/>
      <c r="F75" s="876"/>
      <c r="G75" s="876"/>
      <c r="H75" s="876"/>
      <c r="I75" s="876"/>
      <c r="J75" s="876"/>
      <c r="K75" s="876"/>
      <c r="L75" s="876"/>
      <c r="M75" s="876"/>
      <c r="N75" s="876"/>
      <c r="O75" s="876"/>
      <c r="P75" s="877"/>
      <c r="Q75" s="879">
        <v>253547</v>
      </c>
      <c r="R75" s="836"/>
      <c r="S75" s="836"/>
      <c r="T75" s="836"/>
      <c r="U75" s="834"/>
      <c r="V75" s="835">
        <v>238716</v>
      </c>
      <c r="W75" s="836"/>
      <c r="X75" s="836"/>
      <c r="Y75" s="836"/>
      <c r="Z75" s="834"/>
      <c r="AA75" s="835">
        <v>14831</v>
      </c>
      <c r="AB75" s="836"/>
      <c r="AC75" s="836"/>
      <c r="AD75" s="836"/>
      <c r="AE75" s="834"/>
      <c r="AF75" s="835">
        <v>14831</v>
      </c>
      <c r="AG75" s="836"/>
      <c r="AH75" s="836"/>
      <c r="AI75" s="836"/>
      <c r="AJ75" s="834"/>
      <c r="AK75" s="835">
        <v>635</v>
      </c>
      <c r="AL75" s="836"/>
      <c r="AM75" s="836"/>
      <c r="AN75" s="836"/>
      <c r="AO75" s="834"/>
      <c r="AP75" s="830" t="s">
        <v>598</v>
      </c>
      <c r="AQ75" s="830"/>
      <c r="AR75" s="830"/>
      <c r="AS75" s="830"/>
      <c r="AT75" s="830"/>
      <c r="AU75" s="835"/>
      <c r="AV75" s="836"/>
      <c r="AW75" s="836"/>
      <c r="AX75" s="836"/>
      <c r="AY75" s="834"/>
      <c r="AZ75" s="832"/>
      <c r="BA75" s="832"/>
      <c r="BB75" s="832"/>
      <c r="BC75" s="832"/>
      <c r="BD75" s="833"/>
      <c r="BE75" s="241"/>
      <c r="BF75" s="241"/>
      <c r="BG75" s="241"/>
      <c r="BH75" s="241"/>
      <c r="BI75" s="241"/>
      <c r="BJ75" s="241"/>
      <c r="BK75" s="241"/>
      <c r="BL75" s="241"/>
      <c r="BM75" s="241"/>
      <c r="BN75" s="241"/>
      <c r="BO75" s="241"/>
      <c r="BP75" s="241"/>
      <c r="BQ75" s="238">
        <v>69</v>
      </c>
      <c r="BR75" s="243"/>
      <c r="BS75" s="861"/>
      <c r="BT75" s="862"/>
      <c r="BU75" s="862"/>
      <c r="BV75" s="862"/>
      <c r="BW75" s="862"/>
      <c r="BX75" s="862"/>
      <c r="BY75" s="862"/>
      <c r="BZ75" s="862"/>
      <c r="CA75" s="862"/>
      <c r="CB75" s="862"/>
      <c r="CC75" s="862"/>
      <c r="CD75" s="862"/>
      <c r="CE75" s="862"/>
      <c r="CF75" s="862"/>
      <c r="CG75" s="867"/>
      <c r="CH75" s="864"/>
      <c r="CI75" s="865"/>
      <c r="CJ75" s="865"/>
      <c r="CK75" s="865"/>
      <c r="CL75" s="866"/>
      <c r="CM75" s="864"/>
      <c r="CN75" s="865"/>
      <c r="CO75" s="865"/>
      <c r="CP75" s="865"/>
      <c r="CQ75" s="866"/>
      <c r="CR75" s="864"/>
      <c r="CS75" s="865"/>
      <c r="CT75" s="865"/>
      <c r="CU75" s="865"/>
      <c r="CV75" s="866"/>
      <c r="CW75" s="864"/>
      <c r="CX75" s="865"/>
      <c r="CY75" s="865"/>
      <c r="CZ75" s="865"/>
      <c r="DA75" s="866"/>
      <c r="DB75" s="864"/>
      <c r="DC75" s="865"/>
      <c r="DD75" s="865"/>
      <c r="DE75" s="865"/>
      <c r="DF75" s="866"/>
      <c r="DG75" s="864"/>
      <c r="DH75" s="865"/>
      <c r="DI75" s="865"/>
      <c r="DJ75" s="865"/>
      <c r="DK75" s="866"/>
      <c r="DL75" s="864"/>
      <c r="DM75" s="865"/>
      <c r="DN75" s="865"/>
      <c r="DO75" s="865"/>
      <c r="DP75" s="866"/>
      <c r="DQ75" s="864"/>
      <c r="DR75" s="865"/>
      <c r="DS75" s="865"/>
      <c r="DT75" s="865"/>
      <c r="DU75" s="866"/>
      <c r="DV75" s="861"/>
      <c r="DW75" s="862"/>
      <c r="DX75" s="862"/>
      <c r="DY75" s="862"/>
      <c r="DZ75" s="863"/>
      <c r="EA75" s="230"/>
    </row>
    <row r="76" spans="1:131" ht="26.25" customHeight="1">
      <c r="A76" s="238">
        <v>9</v>
      </c>
      <c r="B76" s="875" t="s">
        <v>590</v>
      </c>
      <c r="C76" s="876"/>
      <c r="D76" s="876"/>
      <c r="E76" s="876"/>
      <c r="F76" s="876"/>
      <c r="G76" s="876"/>
      <c r="H76" s="876"/>
      <c r="I76" s="876"/>
      <c r="J76" s="876"/>
      <c r="K76" s="876"/>
      <c r="L76" s="876"/>
      <c r="M76" s="876"/>
      <c r="N76" s="876"/>
      <c r="O76" s="876"/>
      <c r="P76" s="877"/>
      <c r="Q76" s="879">
        <v>8127</v>
      </c>
      <c r="R76" s="836"/>
      <c r="S76" s="836"/>
      <c r="T76" s="836"/>
      <c r="U76" s="834"/>
      <c r="V76" s="835">
        <v>8001</v>
      </c>
      <c r="W76" s="836"/>
      <c r="X76" s="836"/>
      <c r="Y76" s="836"/>
      <c r="Z76" s="834"/>
      <c r="AA76" s="835">
        <v>126</v>
      </c>
      <c r="AB76" s="836"/>
      <c r="AC76" s="836"/>
      <c r="AD76" s="836"/>
      <c r="AE76" s="834"/>
      <c r="AF76" s="835">
        <v>126</v>
      </c>
      <c r="AG76" s="836"/>
      <c r="AH76" s="836"/>
      <c r="AI76" s="836"/>
      <c r="AJ76" s="834"/>
      <c r="AK76" s="835">
        <v>1019</v>
      </c>
      <c r="AL76" s="836"/>
      <c r="AM76" s="836"/>
      <c r="AN76" s="836"/>
      <c r="AO76" s="834"/>
      <c r="AP76" s="835">
        <v>9118</v>
      </c>
      <c r="AQ76" s="836"/>
      <c r="AR76" s="836"/>
      <c r="AS76" s="836"/>
      <c r="AT76" s="834"/>
      <c r="AU76" s="835">
        <v>9</v>
      </c>
      <c r="AV76" s="836"/>
      <c r="AW76" s="836"/>
      <c r="AX76" s="836"/>
      <c r="AY76" s="834"/>
      <c r="AZ76" s="832"/>
      <c r="BA76" s="832"/>
      <c r="BB76" s="832"/>
      <c r="BC76" s="832"/>
      <c r="BD76" s="833"/>
      <c r="BE76" s="241"/>
      <c r="BF76" s="241"/>
      <c r="BG76" s="241"/>
      <c r="BH76" s="241"/>
      <c r="BI76" s="241"/>
      <c r="BJ76" s="241"/>
      <c r="BK76" s="241"/>
      <c r="BL76" s="241"/>
      <c r="BM76" s="241"/>
      <c r="BN76" s="241"/>
      <c r="BO76" s="241"/>
      <c r="BP76" s="241"/>
      <c r="BQ76" s="238">
        <v>70</v>
      </c>
      <c r="BR76" s="243"/>
      <c r="BS76" s="861"/>
      <c r="BT76" s="862"/>
      <c r="BU76" s="862"/>
      <c r="BV76" s="862"/>
      <c r="BW76" s="862"/>
      <c r="BX76" s="862"/>
      <c r="BY76" s="862"/>
      <c r="BZ76" s="862"/>
      <c r="CA76" s="862"/>
      <c r="CB76" s="862"/>
      <c r="CC76" s="862"/>
      <c r="CD76" s="862"/>
      <c r="CE76" s="862"/>
      <c r="CF76" s="862"/>
      <c r="CG76" s="867"/>
      <c r="CH76" s="864"/>
      <c r="CI76" s="865"/>
      <c r="CJ76" s="865"/>
      <c r="CK76" s="865"/>
      <c r="CL76" s="866"/>
      <c r="CM76" s="864"/>
      <c r="CN76" s="865"/>
      <c r="CO76" s="865"/>
      <c r="CP76" s="865"/>
      <c r="CQ76" s="866"/>
      <c r="CR76" s="864"/>
      <c r="CS76" s="865"/>
      <c r="CT76" s="865"/>
      <c r="CU76" s="865"/>
      <c r="CV76" s="866"/>
      <c r="CW76" s="864"/>
      <c r="CX76" s="865"/>
      <c r="CY76" s="865"/>
      <c r="CZ76" s="865"/>
      <c r="DA76" s="866"/>
      <c r="DB76" s="864"/>
      <c r="DC76" s="865"/>
      <c r="DD76" s="865"/>
      <c r="DE76" s="865"/>
      <c r="DF76" s="866"/>
      <c r="DG76" s="864"/>
      <c r="DH76" s="865"/>
      <c r="DI76" s="865"/>
      <c r="DJ76" s="865"/>
      <c r="DK76" s="866"/>
      <c r="DL76" s="864"/>
      <c r="DM76" s="865"/>
      <c r="DN76" s="865"/>
      <c r="DO76" s="865"/>
      <c r="DP76" s="866"/>
      <c r="DQ76" s="864"/>
      <c r="DR76" s="865"/>
      <c r="DS76" s="865"/>
      <c r="DT76" s="865"/>
      <c r="DU76" s="866"/>
      <c r="DV76" s="861"/>
      <c r="DW76" s="862"/>
      <c r="DX76" s="862"/>
      <c r="DY76" s="862"/>
      <c r="DZ76" s="863"/>
      <c r="EA76" s="230"/>
    </row>
    <row r="77" spans="1:131" ht="26.25" customHeight="1">
      <c r="A77" s="238">
        <v>10</v>
      </c>
      <c r="B77" s="875" t="s">
        <v>591</v>
      </c>
      <c r="C77" s="876"/>
      <c r="D77" s="876"/>
      <c r="E77" s="876"/>
      <c r="F77" s="876"/>
      <c r="G77" s="876"/>
      <c r="H77" s="876"/>
      <c r="I77" s="876"/>
      <c r="J77" s="876"/>
      <c r="K77" s="876"/>
      <c r="L77" s="876"/>
      <c r="M77" s="876"/>
      <c r="N77" s="876"/>
      <c r="O77" s="876"/>
      <c r="P77" s="877"/>
      <c r="Q77" s="879">
        <v>564</v>
      </c>
      <c r="R77" s="836"/>
      <c r="S77" s="836"/>
      <c r="T77" s="836"/>
      <c r="U77" s="834"/>
      <c r="V77" s="835">
        <v>483</v>
      </c>
      <c r="W77" s="836"/>
      <c r="X77" s="836"/>
      <c r="Y77" s="836"/>
      <c r="Z77" s="834"/>
      <c r="AA77" s="835">
        <v>81</v>
      </c>
      <c r="AB77" s="836"/>
      <c r="AC77" s="836"/>
      <c r="AD77" s="836"/>
      <c r="AE77" s="834"/>
      <c r="AF77" s="835">
        <v>1492</v>
      </c>
      <c r="AG77" s="836"/>
      <c r="AH77" s="836"/>
      <c r="AI77" s="836"/>
      <c r="AJ77" s="834"/>
      <c r="AK77" s="835" t="s">
        <v>592</v>
      </c>
      <c r="AL77" s="836"/>
      <c r="AM77" s="836"/>
      <c r="AN77" s="836"/>
      <c r="AO77" s="834"/>
      <c r="AP77" s="835">
        <v>309</v>
      </c>
      <c r="AQ77" s="836"/>
      <c r="AR77" s="836"/>
      <c r="AS77" s="836"/>
      <c r="AT77" s="834"/>
      <c r="AU77" s="835"/>
      <c r="AV77" s="836"/>
      <c r="AW77" s="836"/>
      <c r="AX77" s="836"/>
      <c r="AY77" s="834"/>
      <c r="AZ77" s="832"/>
      <c r="BA77" s="832"/>
      <c r="BB77" s="832"/>
      <c r="BC77" s="832"/>
      <c r="BD77" s="833"/>
      <c r="BE77" s="241"/>
      <c r="BF77" s="241"/>
      <c r="BG77" s="241"/>
      <c r="BH77" s="241"/>
      <c r="BI77" s="241"/>
      <c r="BJ77" s="241"/>
      <c r="BK77" s="241"/>
      <c r="BL77" s="241"/>
      <c r="BM77" s="241"/>
      <c r="BN77" s="241"/>
      <c r="BO77" s="241"/>
      <c r="BP77" s="241"/>
      <c r="BQ77" s="238">
        <v>71</v>
      </c>
      <c r="BR77" s="243"/>
      <c r="BS77" s="861"/>
      <c r="BT77" s="862"/>
      <c r="BU77" s="862"/>
      <c r="BV77" s="862"/>
      <c r="BW77" s="862"/>
      <c r="BX77" s="862"/>
      <c r="BY77" s="862"/>
      <c r="BZ77" s="862"/>
      <c r="CA77" s="862"/>
      <c r="CB77" s="862"/>
      <c r="CC77" s="862"/>
      <c r="CD77" s="862"/>
      <c r="CE77" s="862"/>
      <c r="CF77" s="862"/>
      <c r="CG77" s="867"/>
      <c r="CH77" s="864"/>
      <c r="CI77" s="865"/>
      <c r="CJ77" s="865"/>
      <c r="CK77" s="865"/>
      <c r="CL77" s="866"/>
      <c r="CM77" s="864"/>
      <c r="CN77" s="865"/>
      <c r="CO77" s="865"/>
      <c r="CP77" s="865"/>
      <c r="CQ77" s="866"/>
      <c r="CR77" s="864"/>
      <c r="CS77" s="865"/>
      <c r="CT77" s="865"/>
      <c r="CU77" s="865"/>
      <c r="CV77" s="866"/>
      <c r="CW77" s="864"/>
      <c r="CX77" s="865"/>
      <c r="CY77" s="865"/>
      <c r="CZ77" s="865"/>
      <c r="DA77" s="866"/>
      <c r="DB77" s="864"/>
      <c r="DC77" s="865"/>
      <c r="DD77" s="865"/>
      <c r="DE77" s="865"/>
      <c r="DF77" s="866"/>
      <c r="DG77" s="864"/>
      <c r="DH77" s="865"/>
      <c r="DI77" s="865"/>
      <c r="DJ77" s="865"/>
      <c r="DK77" s="866"/>
      <c r="DL77" s="864"/>
      <c r="DM77" s="865"/>
      <c r="DN77" s="865"/>
      <c r="DO77" s="865"/>
      <c r="DP77" s="866"/>
      <c r="DQ77" s="864"/>
      <c r="DR77" s="865"/>
      <c r="DS77" s="865"/>
      <c r="DT77" s="865"/>
      <c r="DU77" s="866"/>
      <c r="DV77" s="861"/>
      <c r="DW77" s="862"/>
      <c r="DX77" s="862"/>
      <c r="DY77" s="862"/>
      <c r="DZ77" s="863"/>
      <c r="EA77" s="230"/>
    </row>
    <row r="78" spans="1:131" ht="26.25" customHeight="1">
      <c r="A78" s="238">
        <v>11</v>
      </c>
      <c r="B78" s="875"/>
      <c r="C78" s="876"/>
      <c r="D78" s="876"/>
      <c r="E78" s="876"/>
      <c r="F78" s="876"/>
      <c r="G78" s="876"/>
      <c r="H78" s="876"/>
      <c r="I78" s="876"/>
      <c r="J78" s="876"/>
      <c r="K78" s="876"/>
      <c r="L78" s="876"/>
      <c r="M78" s="876"/>
      <c r="N78" s="876"/>
      <c r="O78" s="876"/>
      <c r="P78" s="877"/>
      <c r="Q78" s="878"/>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61"/>
      <c r="BT78" s="862"/>
      <c r="BU78" s="862"/>
      <c r="BV78" s="862"/>
      <c r="BW78" s="862"/>
      <c r="BX78" s="862"/>
      <c r="BY78" s="862"/>
      <c r="BZ78" s="862"/>
      <c r="CA78" s="862"/>
      <c r="CB78" s="862"/>
      <c r="CC78" s="862"/>
      <c r="CD78" s="862"/>
      <c r="CE78" s="862"/>
      <c r="CF78" s="862"/>
      <c r="CG78" s="867"/>
      <c r="CH78" s="864"/>
      <c r="CI78" s="865"/>
      <c r="CJ78" s="865"/>
      <c r="CK78" s="865"/>
      <c r="CL78" s="866"/>
      <c r="CM78" s="864"/>
      <c r="CN78" s="865"/>
      <c r="CO78" s="865"/>
      <c r="CP78" s="865"/>
      <c r="CQ78" s="866"/>
      <c r="CR78" s="864"/>
      <c r="CS78" s="865"/>
      <c r="CT78" s="865"/>
      <c r="CU78" s="865"/>
      <c r="CV78" s="866"/>
      <c r="CW78" s="864"/>
      <c r="CX78" s="865"/>
      <c r="CY78" s="865"/>
      <c r="CZ78" s="865"/>
      <c r="DA78" s="866"/>
      <c r="DB78" s="864"/>
      <c r="DC78" s="865"/>
      <c r="DD78" s="865"/>
      <c r="DE78" s="865"/>
      <c r="DF78" s="866"/>
      <c r="DG78" s="864"/>
      <c r="DH78" s="865"/>
      <c r="DI78" s="865"/>
      <c r="DJ78" s="865"/>
      <c r="DK78" s="866"/>
      <c r="DL78" s="864"/>
      <c r="DM78" s="865"/>
      <c r="DN78" s="865"/>
      <c r="DO78" s="865"/>
      <c r="DP78" s="866"/>
      <c r="DQ78" s="864"/>
      <c r="DR78" s="865"/>
      <c r="DS78" s="865"/>
      <c r="DT78" s="865"/>
      <c r="DU78" s="866"/>
      <c r="DV78" s="861"/>
      <c r="DW78" s="862"/>
      <c r="DX78" s="862"/>
      <c r="DY78" s="862"/>
      <c r="DZ78" s="863"/>
      <c r="EA78" s="230"/>
    </row>
    <row r="79" spans="1:131" ht="26.25" customHeight="1">
      <c r="A79" s="238">
        <v>12</v>
      </c>
      <c r="B79" s="875"/>
      <c r="C79" s="876"/>
      <c r="D79" s="876"/>
      <c r="E79" s="876"/>
      <c r="F79" s="876"/>
      <c r="G79" s="876"/>
      <c r="H79" s="876"/>
      <c r="I79" s="876"/>
      <c r="J79" s="876"/>
      <c r="K79" s="876"/>
      <c r="L79" s="876"/>
      <c r="M79" s="876"/>
      <c r="N79" s="876"/>
      <c r="O79" s="876"/>
      <c r="P79" s="877"/>
      <c r="Q79" s="878"/>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61"/>
      <c r="BT79" s="862"/>
      <c r="BU79" s="862"/>
      <c r="BV79" s="862"/>
      <c r="BW79" s="862"/>
      <c r="BX79" s="862"/>
      <c r="BY79" s="862"/>
      <c r="BZ79" s="862"/>
      <c r="CA79" s="862"/>
      <c r="CB79" s="862"/>
      <c r="CC79" s="862"/>
      <c r="CD79" s="862"/>
      <c r="CE79" s="862"/>
      <c r="CF79" s="862"/>
      <c r="CG79" s="867"/>
      <c r="CH79" s="864"/>
      <c r="CI79" s="865"/>
      <c r="CJ79" s="865"/>
      <c r="CK79" s="865"/>
      <c r="CL79" s="866"/>
      <c r="CM79" s="864"/>
      <c r="CN79" s="865"/>
      <c r="CO79" s="865"/>
      <c r="CP79" s="865"/>
      <c r="CQ79" s="866"/>
      <c r="CR79" s="864"/>
      <c r="CS79" s="865"/>
      <c r="CT79" s="865"/>
      <c r="CU79" s="865"/>
      <c r="CV79" s="866"/>
      <c r="CW79" s="864"/>
      <c r="CX79" s="865"/>
      <c r="CY79" s="865"/>
      <c r="CZ79" s="865"/>
      <c r="DA79" s="866"/>
      <c r="DB79" s="864"/>
      <c r="DC79" s="865"/>
      <c r="DD79" s="865"/>
      <c r="DE79" s="865"/>
      <c r="DF79" s="866"/>
      <c r="DG79" s="864"/>
      <c r="DH79" s="865"/>
      <c r="DI79" s="865"/>
      <c r="DJ79" s="865"/>
      <c r="DK79" s="866"/>
      <c r="DL79" s="864"/>
      <c r="DM79" s="865"/>
      <c r="DN79" s="865"/>
      <c r="DO79" s="865"/>
      <c r="DP79" s="866"/>
      <c r="DQ79" s="864"/>
      <c r="DR79" s="865"/>
      <c r="DS79" s="865"/>
      <c r="DT79" s="865"/>
      <c r="DU79" s="866"/>
      <c r="DV79" s="861"/>
      <c r="DW79" s="862"/>
      <c r="DX79" s="862"/>
      <c r="DY79" s="862"/>
      <c r="DZ79" s="863"/>
      <c r="EA79" s="230"/>
    </row>
    <row r="80" spans="1:131" ht="26.25" customHeight="1">
      <c r="A80" s="238">
        <v>13</v>
      </c>
      <c r="B80" s="875"/>
      <c r="C80" s="876"/>
      <c r="D80" s="876"/>
      <c r="E80" s="876"/>
      <c r="F80" s="876"/>
      <c r="G80" s="876"/>
      <c r="H80" s="876"/>
      <c r="I80" s="876"/>
      <c r="J80" s="876"/>
      <c r="K80" s="876"/>
      <c r="L80" s="876"/>
      <c r="M80" s="876"/>
      <c r="N80" s="876"/>
      <c r="O80" s="876"/>
      <c r="P80" s="877"/>
      <c r="Q80" s="878"/>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61"/>
      <c r="BT80" s="862"/>
      <c r="BU80" s="862"/>
      <c r="BV80" s="862"/>
      <c r="BW80" s="862"/>
      <c r="BX80" s="862"/>
      <c r="BY80" s="862"/>
      <c r="BZ80" s="862"/>
      <c r="CA80" s="862"/>
      <c r="CB80" s="862"/>
      <c r="CC80" s="862"/>
      <c r="CD80" s="862"/>
      <c r="CE80" s="862"/>
      <c r="CF80" s="862"/>
      <c r="CG80" s="867"/>
      <c r="CH80" s="864"/>
      <c r="CI80" s="865"/>
      <c r="CJ80" s="865"/>
      <c r="CK80" s="865"/>
      <c r="CL80" s="866"/>
      <c r="CM80" s="864"/>
      <c r="CN80" s="865"/>
      <c r="CO80" s="865"/>
      <c r="CP80" s="865"/>
      <c r="CQ80" s="866"/>
      <c r="CR80" s="864"/>
      <c r="CS80" s="865"/>
      <c r="CT80" s="865"/>
      <c r="CU80" s="865"/>
      <c r="CV80" s="866"/>
      <c r="CW80" s="864"/>
      <c r="CX80" s="865"/>
      <c r="CY80" s="865"/>
      <c r="CZ80" s="865"/>
      <c r="DA80" s="866"/>
      <c r="DB80" s="864"/>
      <c r="DC80" s="865"/>
      <c r="DD80" s="865"/>
      <c r="DE80" s="865"/>
      <c r="DF80" s="866"/>
      <c r="DG80" s="864"/>
      <c r="DH80" s="865"/>
      <c r="DI80" s="865"/>
      <c r="DJ80" s="865"/>
      <c r="DK80" s="866"/>
      <c r="DL80" s="864"/>
      <c r="DM80" s="865"/>
      <c r="DN80" s="865"/>
      <c r="DO80" s="865"/>
      <c r="DP80" s="866"/>
      <c r="DQ80" s="864"/>
      <c r="DR80" s="865"/>
      <c r="DS80" s="865"/>
      <c r="DT80" s="865"/>
      <c r="DU80" s="866"/>
      <c r="DV80" s="861"/>
      <c r="DW80" s="862"/>
      <c r="DX80" s="862"/>
      <c r="DY80" s="862"/>
      <c r="DZ80" s="863"/>
      <c r="EA80" s="230"/>
    </row>
    <row r="81" spans="1:131" ht="26.25" customHeight="1">
      <c r="A81" s="238">
        <v>14</v>
      </c>
      <c r="B81" s="875"/>
      <c r="C81" s="876"/>
      <c r="D81" s="876"/>
      <c r="E81" s="876"/>
      <c r="F81" s="876"/>
      <c r="G81" s="876"/>
      <c r="H81" s="876"/>
      <c r="I81" s="876"/>
      <c r="J81" s="876"/>
      <c r="K81" s="876"/>
      <c r="L81" s="876"/>
      <c r="M81" s="876"/>
      <c r="N81" s="876"/>
      <c r="O81" s="876"/>
      <c r="P81" s="877"/>
      <c r="Q81" s="878"/>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61"/>
      <c r="BT81" s="862"/>
      <c r="BU81" s="862"/>
      <c r="BV81" s="862"/>
      <c r="BW81" s="862"/>
      <c r="BX81" s="862"/>
      <c r="BY81" s="862"/>
      <c r="BZ81" s="862"/>
      <c r="CA81" s="862"/>
      <c r="CB81" s="862"/>
      <c r="CC81" s="862"/>
      <c r="CD81" s="862"/>
      <c r="CE81" s="862"/>
      <c r="CF81" s="862"/>
      <c r="CG81" s="867"/>
      <c r="CH81" s="864"/>
      <c r="CI81" s="865"/>
      <c r="CJ81" s="865"/>
      <c r="CK81" s="865"/>
      <c r="CL81" s="866"/>
      <c r="CM81" s="864"/>
      <c r="CN81" s="865"/>
      <c r="CO81" s="865"/>
      <c r="CP81" s="865"/>
      <c r="CQ81" s="866"/>
      <c r="CR81" s="864"/>
      <c r="CS81" s="865"/>
      <c r="CT81" s="865"/>
      <c r="CU81" s="865"/>
      <c r="CV81" s="866"/>
      <c r="CW81" s="864"/>
      <c r="CX81" s="865"/>
      <c r="CY81" s="865"/>
      <c r="CZ81" s="865"/>
      <c r="DA81" s="866"/>
      <c r="DB81" s="864"/>
      <c r="DC81" s="865"/>
      <c r="DD81" s="865"/>
      <c r="DE81" s="865"/>
      <c r="DF81" s="866"/>
      <c r="DG81" s="864"/>
      <c r="DH81" s="865"/>
      <c r="DI81" s="865"/>
      <c r="DJ81" s="865"/>
      <c r="DK81" s="866"/>
      <c r="DL81" s="864"/>
      <c r="DM81" s="865"/>
      <c r="DN81" s="865"/>
      <c r="DO81" s="865"/>
      <c r="DP81" s="866"/>
      <c r="DQ81" s="864"/>
      <c r="DR81" s="865"/>
      <c r="DS81" s="865"/>
      <c r="DT81" s="865"/>
      <c r="DU81" s="866"/>
      <c r="DV81" s="861"/>
      <c r="DW81" s="862"/>
      <c r="DX81" s="862"/>
      <c r="DY81" s="862"/>
      <c r="DZ81" s="863"/>
      <c r="EA81" s="230"/>
    </row>
    <row r="82" spans="1:131" ht="26.25" customHeight="1">
      <c r="A82" s="238">
        <v>15</v>
      </c>
      <c r="B82" s="875"/>
      <c r="C82" s="876"/>
      <c r="D82" s="876"/>
      <c r="E82" s="876"/>
      <c r="F82" s="876"/>
      <c r="G82" s="876"/>
      <c r="H82" s="876"/>
      <c r="I82" s="876"/>
      <c r="J82" s="876"/>
      <c r="K82" s="876"/>
      <c r="L82" s="876"/>
      <c r="M82" s="876"/>
      <c r="N82" s="876"/>
      <c r="O82" s="876"/>
      <c r="P82" s="877"/>
      <c r="Q82" s="878"/>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61"/>
      <c r="BT82" s="862"/>
      <c r="BU82" s="862"/>
      <c r="BV82" s="862"/>
      <c r="BW82" s="862"/>
      <c r="BX82" s="862"/>
      <c r="BY82" s="862"/>
      <c r="BZ82" s="862"/>
      <c r="CA82" s="862"/>
      <c r="CB82" s="862"/>
      <c r="CC82" s="862"/>
      <c r="CD82" s="862"/>
      <c r="CE82" s="862"/>
      <c r="CF82" s="862"/>
      <c r="CG82" s="867"/>
      <c r="CH82" s="864"/>
      <c r="CI82" s="865"/>
      <c r="CJ82" s="865"/>
      <c r="CK82" s="865"/>
      <c r="CL82" s="866"/>
      <c r="CM82" s="864"/>
      <c r="CN82" s="865"/>
      <c r="CO82" s="865"/>
      <c r="CP82" s="865"/>
      <c r="CQ82" s="866"/>
      <c r="CR82" s="864"/>
      <c r="CS82" s="865"/>
      <c r="CT82" s="865"/>
      <c r="CU82" s="865"/>
      <c r="CV82" s="866"/>
      <c r="CW82" s="864"/>
      <c r="CX82" s="865"/>
      <c r="CY82" s="865"/>
      <c r="CZ82" s="865"/>
      <c r="DA82" s="866"/>
      <c r="DB82" s="864"/>
      <c r="DC82" s="865"/>
      <c r="DD82" s="865"/>
      <c r="DE82" s="865"/>
      <c r="DF82" s="866"/>
      <c r="DG82" s="864"/>
      <c r="DH82" s="865"/>
      <c r="DI82" s="865"/>
      <c r="DJ82" s="865"/>
      <c r="DK82" s="866"/>
      <c r="DL82" s="864"/>
      <c r="DM82" s="865"/>
      <c r="DN82" s="865"/>
      <c r="DO82" s="865"/>
      <c r="DP82" s="866"/>
      <c r="DQ82" s="864"/>
      <c r="DR82" s="865"/>
      <c r="DS82" s="865"/>
      <c r="DT82" s="865"/>
      <c r="DU82" s="866"/>
      <c r="DV82" s="861"/>
      <c r="DW82" s="862"/>
      <c r="DX82" s="862"/>
      <c r="DY82" s="862"/>
      <c r="DZ82" s="863"/>
      <c r="EA82" s="230"/>
    </row>
    <row r="83" spans="1:131" ht="26.25" customHeight="1">
      <c r="A83" s="238">
        <v>16</v>
      </c>
      <c r="B83" s="875"/>
      <c r="C83" s="876"/>
      <c r="D83" s="876"/>
      <c r="E83" s="876"/>
      <c r="F83" s="876"/>
      <c r="G83" s="876"/>
      <c r="H83" s="876"/>
      <c r="I83" s="876"/>
      <c r="J83" s="876"/>
      <c r="K83" s="876"/>
      <c r="L83" s="876"/>
      <c r="M83" s="876"/>
      <c r="N83" s="876"/>
      <c r="O83" s="876"/>
      <c r="P83" s="877"/>
      <c r="Q83" s="878"/>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61"/>
      <c r="BT83" s="862"/>
      <c r="BU83" s="862"/>
      <c r="BV83" s="862"/>
      <c r="BW83" s="862"/>
      <c r="BX83" s="862"/>
      <c r="BY83" s="862"/>
      <c r="BZ83" s="862"/>
      <c r="CA83" s="862"/>
      <c r="CB83" s="862"/>
      <c r="CC83" s="862"/>
      <c r="CD83" s="862"/>
      <c r="CE83" s="862"/>
      <c r="CF83" s="862"/>
      <c r="CG83" s="867"/>
      <c r="CH83" s="864"/>
      <c r="CI83" s="865"/>
      <c r="CJ83" s="865"/>
      <c r="CK83" s="865"/>
      <c r="CL83" s="866"/>
      <c r="CM83" s="864"/>
      <c r="CN83" s="865"/>
      <c r="CO83" s="865"/>
      <c r="CP83" s="865"/>
      <c r="CQ83" s="866"/>
      <c r="CR83" s="864"/>
      <c r="CS83" s="865"/>
      <c r="CT83" s="865"/>
      <c r="CU83" s="865"/>
      <c r="CV83" s="866"/>
      <c r="CW83" s="864"/>
      <c r="CX83" s="865"/>
      <c r="CY83" s="865"/>
      <c r="CZ83" s="865"/>
      <c r="DA83" s="866"/>
      <c r="DB83" s="864"/>
      <c r="DC83" s="865"/>
      <c r="DD83" s="865"/>
      <c r="DE83" s="865"/>
      <c r="DF83" s="866"/>
      <c r="DG83" s="864"/>
      <c r="DH83" s="865"/>
      <c r="DI83" s="865"/>
      <c r="DJ83" s="865"/>
      <c r="DK83" s="866"/>
      <c r="DL83" s="864"/>
      <c r="DM83" s="865"/>
      <c r="DN83" s="865"/>
      <c r="DO83" s="865"/>
      <c r="DP83" s="866"/>
      <c r="DQ83" s="864"/>
      <c r="DR83" s="865"/>
      <c r="DS83" s="865"/>
      <c r="DT83" s="865"/>
      <c r="DU83" s="866"/>
      <c r="DV83" s="861"/>
      <c r="DW83" s="862"/>
      <c r="DX83" s="862"/>
      <c r="DY83" s="862"/>
      <c r="DZ83" s="863"/>
      <c r="EA83" s="230"/>
    </row>
    <row r="84" spans="1:131" ht="26.25" customHeight="1">
      <c r="A84" s="238">
        <v>17</v>
      </c>
      <c r="B84" s="875"/>
      <c r="C84" s="876"/>
      <c r="D84" s="876"/>
      <c r="E84" s="876"/>
      <c r="F84" s="876"/>
      <c r="G84" s="876"/>
      <c r="H84" s="876"/>
      <c r="I84" s="876"/>
      <c r="J84" s="876"/>
      <c r="K84" s="876"/>
      <c r="L84" s="876"/>
      <c r="M84" s="876"/>
      <c r="N84" s="876"/>
      <c r="O84" s="876"/>
      <c r="P84" s="877"/>
      <c r="Q84" s="878"/>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61"/>
      <c r="BT84" s="862"/>
      <c r="BU84" s="862"/>
      <c r="BV84" s="862"/>
      <c r="BW84" s="862"/>
      <c r="BX84" s="862"/>
      <c r="BY84" s="862"/>
      <c r="BZ84" s="862"/>
      <c r="CA84" s="862"/>
      <c r="CB84" s="862"/>
      <c r="CC84" s="862"/>
      <c r="CD84" s="862"/>
      <c r="CE84" s="862"/>
      <c r="CF84" s="862"/>
      <c r="CG84" s="867"/>
      <c r="CH84" s="864"/>
      <c r="CI84" s="865"/>
      <c r="CJ84" s="865"/>
      <c r="CK84" s="865"/>
      <c r="CL84" s="866"/>
      <c r="CM84" s="864"/>
      <c r="CN84" s="865"/>
      <c r="CO84" s="865"/>
      <c r="CP84" s="865"/>
      <c r="CQ84" s="866"/>
      <c r="CR84" s="864"/>
      <c r="CS84" s="865"/>
      <c r="CT84" s="865"/>
      <c r="CU84" s="865"/>
      <c r="CV84" s="866"/>
      <c r="CW84" s="864"/>
      <c r="CX84" s="865"/>
      <c r="CY84" s="865"/>
      <c r="CZ84" s="865"/>
      <c r="DA84" s="866"/>
      <c r="DB84" s="864"/>
      <c r="DC84" s="865"/>
      <c r="DD84" s="865"/>
      <c r="DE84" s="865"/>
      <c r="DF84" s="866"/>
      <c r="DG84" s="864"/>
      <c r="DH84" s="865"/>
      <c r="DI84" s="865"/>
      <c r="DJ84" s="865"/>
      <c r="DK84" s="866"/>
      <c r="DL84" s="864"/>
      <c r="DM84" s="865"/>
      <c r="DN84" s="865"/>
      <c r="DO84" s="865"/>
      <c r="DP84" s="866"/>
      <c r="DQ84" s="864"/>
      <c r="DR84" s="865"/>
      <c r="DS84" s="865"/>
      <c r="DT84" s="865"/>
      <c r="DU84" s="866"/>
      <c r="DV84" s="861"/>
      <c r="DW84" s="862"/>
      <c r="DX84" s="862"/>
      <c r="DY84" s="862"/>
      <c r="DZ84" s="863"/>
      <c r="EA84" s="230"/>
    </row>
    <row r="85" spans="1:131" ht="26.25" customHeight="1">
      <c r="A85" s="238">
        <v>18</v>
      </c>
      <c r="B85" s="875"/>
      <c r="C85" s="876"/>
      <c r="D85" s="876"/>
      <c r="E85" s="876"/>
      <c r="F85" s="876"/>
      <c r="G85" s="876"/>
      <c r="H85" s="876"/>
      <c r="I85" s="876"/>
      <c r="J85" s="876"/>
      <c r="K85" s="876"/>
      <c r="L85" s="876"/>
      <c r="M85" s="876"/>
      <c r="N85" s="876"/>
      <c r="O85" s="876"/>
      <c r="P85" s="877"/>
      <c r="Q85" s="878"/>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61"/>
      <c r="BT85" s="862"/>
      <c r="BU85" s="862"/>
      <c r="BV85" s="862"/>
      <c r="BW85" s="862"/>
      <c r="BX85" s="862"/>
      <c r="BY85" s="862"/>
      <c r="BZ85" s="862"/>
      <c r="CA85" s="862"/>
      <c r="CB85" s="862"/>
      <c r="CC85" s="862"/>
      <c r="CD85" s="862"/>
      <c r="CE85" s="862"/>
      <c r="CF85" s="862"/>
      <c r="CG85" s="867"/>
      <c r="CH85" s="864"/>
      <c r="CI85" s="865"/>
      <c r="CJ85" s="865"/>
      <c r="CK85" s="865"/>
      <c r="CL85" s="866"/>
      <c r="CM85" s="864"/>
      <c r="CN85" s="865"/>
      <c r="CO85" s="865"/>
      <c r="CP85" s="865"/>
      <c r="CQ85" s="866"/>
      <c r="CR85" s="864"/>
      <c r="CS85" s="865"/>
      <c r="CT85" s="865"/>
      <c r="CU85" s="865"/>
      <c r="CV85" s="866"/>
      <c r="CW85" s="864"/>
      <c r="CX85" s="865"/>
      <c r="CY85" s="865"/>
      <c r="CZ85" s="865"/>
      <c r="DA85" s="866"/>
      <c r="DB85" s="864"/>
      <c r="DC85" s="865"/>
      <c r="DD85" s="865"/>
      <c r="DE85" s="865"/>
      <c r="DF85" s="866"/>
      <c r="DG85" s="864"/>
      <c r="DH85" s="865"/>
      <c r="DI85" s="865"/>
      <c r="DJ85" s="865"/>
      <c r="DK85" s="866"/>
      <c r="DL85" s="864"/>
      <c r="DM85" s="865"/>
      <c r="DN85" s="865"/>
      <c r="DO85" s="865"/>
      <c r="DP85" s="866"/>
      <c r="DQ85" s="864"/>
      <c r="DR85" s="865"/>
      <c r="DS85" s="865"/>
      <c r="DT85" s="865"/>
      <c r="DU85" s="866"/>
      <c r="DV85" s="861"/>
      <c r="DW85" s="862"/>
      <c r="DX85" s="862"/>
      <c r="DY85" s="862"/>
      <c r="DZ85" s="863"/>
      <c r="EA85" s="230"/>
    </row>
    <row r="86" spans="1:131" ht="26.25" customHeight="1">
      <c r="A86" s="238">
        <v>19</v>
      </c>
      <c r="B86" s="875"/>
      <c r="C86" s="876"/>
      <c r="D86" s="876"/>
      <c r="E86" s="876"/>
      <c r="F86" s="876"/>
      <c r="G86" s="876"/>
      <c r="H86" s="876"/>
      <c r="I86" s="876"/>
      <c r="J86" s="876"/>
      <c r="K86" s="876"/>
      <c r="L86" s="876"/>
      <c r="M86" s="876"/>
      <c r="N86" s="876"/>
      <c r="O86" s="876"/>
      <c r="P86" s="877"/>
      <c r="Q86" s="878"/>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61"/>
      <c r="BT86" s="862"/>
      <c r="BU86" s="862"/>
      <c r="BV86" s="862"/>
      <c r="BW86" s="862"/>
      <c r="BX86" s="862"/>
      <c r="BY86" s="862"/>
      <c r="BZ86" s="862"/>
      <c r="CA86" s="862"/>
      <c r="CB86" s="862"/>
      <c r="CC86" s="862"/>
      <c r="CD86" s="862"/>
      <c r="CE86" s="862"/>
      <c r="CF86" s="862"/>
      <c r="CG86" s="867"/>
      <c r="CH86" s="864"/>
      <c r="CI86" s="865"/>
      <c r="CJ86" s="865"/>
      <c r="CK86" s="865"/>
      <c r="CL86" s="866"/>
      <c r="CM86" s="864"/>
      <c r="CN86" s="865"/>
      <c r="CO86" s="865"/>
      <c r="CP86" s="865"/>
      <c r="CQ86" s="866"/>
      <c r="CR86" s="864"/>
      <c r="CS86" s="865"/>
      <c r="CT86" s="865"/>
      <c r="CU86" s="865"/>
      <c r="CV86" s="866"/>
      <c r="CW86" s="864"/>
      <c r="CX86" s="865"/>
      <c r="CY86" s="865"/>
      <c r="CZ86" s="865"/>
      <c r="DA86" s="866"/>
      <c r="DB86" s="864"/>
      <c r="DC86" s="865"/>
      <c r="DD86" s="865"/>
      <c r="DE86" s="865"/>
      <c r="DF86" s="866"/>
      <c r="DG86" s="864"/>
      <c r="DH86" s="865"/>
      <c r="DI86" s="865"/>
      <c r="DJ86" s="865"/>
      <c r="DK86" s="866"/>
      <c r="DL86" s="864"/>
      <c r="DM86" s="865"/>
      <c r="DN86" s="865"/>
      <c r="DO86" s="865"/>
      <c r="DP86" s="866"/>
      <c r="DQ86" s="864"/>
      <c r="DR86" s="865"/>
      <c r="DS86" s="865"/>
      <c r="DT86" s="865"/>
      <c r="DU86" s="866"/>
      <c r="DV86" s="861"/>
      <c r="DW86" s="862"/>
      <c r="DX86" s="862"/>
      <c r="DY86" s="862"/>
      <c r="DZ86" s="863"/>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61"/>
      <c r="BT87" s="862"/>
      <c r="BU87" s="862"/>
      <c r="BV87" s="862"/>
      <c r="BW87" s="862"/>
      <c r="BX87" s="862"/>
      <c r="BY87" s="862"/>
      <c r="BZ87" s="862"/>
      <c r="CA87" s="862"/>
      <c r="CB87" s="862"/>
      <c r="CC87" s="862"/>
      <c r="CD87" s="862"/>
      <c r="CE87" s="862"/>
      <c r="CF87" s="862"/>
      <c r="CG87" s="867"/>
      <c r="CH87" s="864"/>
      <c r="CI87" s="865"/>
      <c r="CJ87" s="865"/>
      <c r="CK87" s="865"/>
      <c r="CL87" s="866"/>
      <c r="CM87" s="864"/>
      <c r="CN87" s="865"/>
      <c r="CO87" s="865"/>
      <c r="CP87" s="865"/>
      <c r="CQ87" s="866"/>
      <c r="CR87" s="864"/>
      <c r="CS87" s="865"/>
      <c r="CT87" s="865"/>
      <c r="CU87" s="865"/>
      <c r="CV87" s="866"/>
      <c r="CW87" s="864"/>
      <c r="CX87" s="865"/>
      <c r="CY87" s="865"/>
      <c r="CZ87" s="865"/>
      <c r="DA87" s="866"/>
      <c r="DB87" s="864"/>
      <c r="DC87" s="865"/>
      <c r="DD87" s="865"/>
      <c r="DE87" s="865"/>
      <c r="DF87" s="866"/>
      <c r="DG87" s="864"/>
      <c r="DH87" s="865"/>
      <c r="DI87" s="865"/>
      <c r="DJ87" s="865"/>
      <c r="DK87" s="866"/>
      <c r="DL87" s="864"/>
      <c r="DM87" s="865"/>
      <c r="DN87" s="865"/>
      <c r="DO87" s="865"/>
      <c r="DP87" s="866"/>
      <c r="DQ87" s="864"/>
      <c r="DR87" s="865"/>
      <c r="DS87" s="865"/>
      <c r="DT87" s="865"/>
      <c r="DU87" s="866"/>
      <c r="DV87" s="861"/>
      <c r="DW87" s="862"/>
      <c r="DX87" s="862"/>
      <c r="DY87" s="862"/>
      <c r="DZ87" s="863"/>
      <c r="EA87" s="230"/>
    </row>
    <row r="88" spans="1:131" ht="26.25" customHeight="1" thickBot="1">
      <c r="A88" s="240" t="s">
        <v>393</v>
      </c>
      <c r="B88" s="789" t="s">
        <v>419</v>
      </c>
      <c r="C88" s="790"/>
      <c r="D88" s="790"/>
      <c r="E88" s="790"/>
      <c r="F88" s="790"/>
      <c r="G88" s="790"/>
      <c r="H88" s="790"/>
      <c r="I88" s="790"/>
      <c r="J88" s="790"/>
      <c r="K88" s="790"/>
      <c r="L88" s="790"/>
      <c r="M88" s="790"/>
      <c r="N88" s="790"/>
      <c r="O88" s="790"/>
      <c r="P88" s="791"/>
      <c r="Q88" s="842"/>
      <c r="R88" s="843"/>
      <c r="S88" s="843"/>
      <c r="T88" s="843"/>
      <c r="U88" s="843"/>
      <c r="V88" s="843"/>
      <c r="W88" s="843"/>
      <c r="X88" s="843"/>
      <c r="Y88" s="843"/>
      <c r="Z88" s="843"/>
      <c r="AA88" s="843"/>
      <c r="AB88" s="843"/>
      <c r="AC88" s="843"/>
      <c r="AD88" s="843"/>
      <c r="AE88" s="843"/>
      <c r="AF88" s="846">
        <f>AF68+AF74+AF75+AF76+AF77</f>
        <v>16508</v>
      </c>
      <c r="AG88" s="846"/>
      <c r="AH88" s="846"/>
      <c r="AI88" s="846"/>
      <c r="AJ88" s="846"/>
      <c r="AK88" s="843"/>
      <c r="AL88" s="843"/>
      <c r="AM88" s="843"/>
      <c r="AN88" s="843"/>
      <c r="AO88" s="843"/>
      <c r="AP88" s="846">
        <f>AP76+AP77</f>
        <v>9427</v>
      </c>
      <c r="AQ88" s="846"/>
      <c r="AR88" s="846"/>
      <c r="AS88" s="846"/>
      <c r="AT88" s="846"/>
      <c r="AU88" s="846">
        <f>AU76</f>
        <v>9</v>
      </c>
      <c r="AV88" s="846"/>
      <c r="AW88" s="846"/>
      <c r="AX88" s="846"/>
      <c r="AY88" s="846"/>
      <c r="AZ88" s="851"/>
      <c r="BA88" s="851"/>
      <c r="BB88" s="851"/>
      <c r="BC88" s="851"/>
      <c r="BD88" s="852"/>
      <c r="BE88" s="241"/>
      <c r="BF88" s="241"/>
      <c r="BG88" s="241"/>
      <c r="BH88" s="241"/>
      <c r="BI88" s="241"/>
      <c r="BJ88" s="241"/>
      <c r="BK88" s="241"/>
      <c r="BL88" s="241"/>
      <c r="BM88" s="241"/>
      <c r="BN88" s="241"/>
      <c r="BO88" s="241"/>
      <c r="BP88" s="241"/>
      <c r="BQ88" s="238">
        <v>82</v>
      </c>
      <c r="BR88" s="243"/>
      <c r="BS88" s="861"/>
      <c r="BT88" s="862"/>
      <c r="BU88" s="862"/>
      <c r="BV88" s="862"/>
      <c r="BW88" s="862"/>
      <c r="BX88" s="862"/>
      <c r="BY88" s="862"/>
      <c r="BZ88" s="862"/>
      <c r="CA88" s="862"/>
      <c r="CB88" s="862"/>
      <c r="CC88" s="862"/>
      <c r="CD88" s="862"/>
      <c r="CE88" s="862"/>
      <c r="CF88" s="862"/>
      <c r="CG88" s="867"/>
      <c r="CH88" s="864"/>
      <c r="CI88" s="865"/>
      <c r="CJ88" s="865"/>
      <c r="CK88" s="865"/>
      <c r="CL88" s="866"/>
      <c r="CM88" s="864"/>
      <c r="CN88" s="865"/>
      <c r="CO88" s="865"/>
      <c r="CP88" s="865"/>
      <c r="CQ88" s="866"/>
      <c r="CR88" s="864"/>
      <c r="CS88" s="865"/>
      <c r="CT88" s="865"/>
      <c r="CU88" s="865"/>
      <c r="CV88" s="866"/>
      <c r="CW88" s="864"/>
      <c r="CX88" s="865"/>
      <c r="CY88" s="865"/>
      <c r="CZ88" s="865"/>
      <c r="DA88" s="866"/>
      <c r="DB88" s="864"/>
      <c r="DC88" s="865"/>
      <c r="DD88" s="865"/>
      <c r="DE88" s="865"/>
      <c r="DF88" s="866"/>
      <c r="DG88" s="864"/>
      <c r="DH88" s="865"/>
      <c r="DI88" s="865"/>
      <c r="DJ88" s="865"/>
      <c r="DK88" s="866"/>
      <c r="DL88" s="864"/>
      <c r="DM88" s="865"/>
      <c r="DN88" s="865"/>
      <c r="DO88" s="865"/>
      <c r="DP88" s="866"/>
      <c r="DQ88" s="864"/>
      <c r="DR88" s="865"/>
      <c r="DS88" s="865"/>
      <c r="DT88" s="865"/>
      <c r="DU88" s="866"/>
      <c r="DV88" s="861"/>
      <c r="DW88" s="862"/>
      <c r="DX88" s="862"/>
      <c r="DY88" s="862"/>
      <c r="DZ88" s="863"/>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1"/>
      <c r="BT89" s="862"/>
      <c r="BU89" s="862"/>
      <c r="BV89" s="862"/>
      <c r="BW89" s="862"/>
      <c r="BX89" s="862"/>
      <c r="BY89" s="862"/>
      <c r="BZ89" s="862"/>
      <c r="CA89" s="862"/>
      <c r="CB89" s="862"/>
      <c r="CC89" s="862"/>
      <c r="CD89" s="862"/>
      <c r="CE89" s="862"/>
      <c r="CF89" s="862"/>
      <c r="CG89" s="867"/>
      <c r="CH89" s="864"/>
      <c r="CI89" s="865"/>
      <c r="CJ89" s="865"/>
      <c r="CK89" s="865"/>
      <c r="CL89" s="866"/>
      <c r="CM89" s="864"/>
      <c r="CN89" s="865"/>
      <c r="CO89" s="865"/>
      <c r="CP89" s="865"/>
      <c r="CQ89" s="866"/>
      <c r="CR89" s="864"/>
      <c r="CS89" s="865"/>
      <c r="CT89" s="865"/>
      <c r="CU89" s="865"/>
      <c r="CV89" s="866"/>
      <c r="CW89" s="864"/>
      <c r="CX89" s="865"/>
      <c r="CY89" s="865"/>
      <c r="CZ89" s="865"/>
      <c r="DA89" s="866"/>
      <c r="DB89" s="864"/>
      <c r="DC89" s="865"/>
      <c r="DD89" s="865"/>
      <c r="DE89" s="865"/>
      <c r="DF89" s="866"/>
      <c r="DG89" s="864"/>
      <c r="DH89" s="865"/>
      <c r="DI89" s="865"/>
      <c r="DJ89" s="865"/>
      <c r="DK89" s="866"/>
      <c r="DL89" s="864"/>
      <c r="DM89" s="865"/>
      <c r="DN89" s="865"/>
      <c r="DO89" s="865"/>
      <c r="DP89" s="866"/>
      <c r="DQ89" s="864"/>
      <c r="DR89" s="865"/>
      <c r="DS89" s="865"/>
      <c r="DT89" s="865"/>
      <c r="DU89" s="866"/>
      <c r="DV89" s="861"/>
      <c r="DW89" s="862"/>
      <c r="DX89" s="862"/>
      <c r="DY89" s="862"/>
      <c r="DZ89" s="863"/>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1"/>
      <c r="BT90" s="862"/>
      <c r="BU90" s="862"/>
      <c r="BV90" s="862"/>
      <c r="BW90" s="862"/>
      <c r="BX90" s="862"/>
      <c r="BY90" s="862"/>
      <c r="BZ90" s="862"/>
      <c r="CA90" s="862"/>
      <c r="CB90" s="862"/>
      <c r="CC90" s="862"/>
      <c r="CD90" s="862"/>
      <c r="CE90" s="862"/>
      <c r="CF90" s="862"/>
      <c r="CG90" s="867"/>
      <c r="CH90" s="864"/>
      <c r="CI90" s="865"/>
      <c r="CJ90" s="865"/>
      <c r="CK90" s="865"/>
      <c r="CL90" s="866"/>
      <c r="CM90" s="864"/>
      <c r="CN90" s="865"/>
      <c r="CO90" s="865"/>
      <c r="CP90" s="865"/>
      <c r="CQ90" s="866"/>
      <c r="CR90" s="864"/>
      <c r="CS90" s="865"/>
      <c r="CT90" s="865"/>
      <c r="CU90" s="865"/>
      <c r="CV90" s="866"/>
      <c r="CW90" s="864"/>
      <c r="CX90" s="865"/>
      <c r="CY90" s="865"/>
      <c r="CZ90" s="865"/>
      <c r="DA90" s="866"/>
      <c r="DB90" s="864"/>
      <c r="DC90" s="865"/>
      <c r="DD90" s="865"/>
      <c r="DE90" s="865"/>
      <c r="DF90" s="866"/>
      <c r="DG90" s="864"/>
      <c r="DH90" s="865"/>
      <c r="DI90" s="865"/>
      <c r="DJ90" s="865"/>
      <c r="DK90" s="866"/>
      <c r="DL90" s="864"/>
      <c r="DM90" s="865"/>
      <c r="DN90" s="865"/>
      <c r="DO90" s="865"/>
      <c r="DP90" s="866"/>
      <c r="DQ90" s="864"/>
      <c r="DR90" s="865"/>
      <c r="DS90" s="865"/>
      <c r="DT90" s="865"/>
      <c r="DU90" s="866"/>
      <c r="DV90" s="861"/>
      <c r="DW90" s="862"/>
      <c r="DX90" s="862"/>
      <c r="DY90" s="862"/>
      <c r="DZ90" s="863"/>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1"/>
      <c r="BT91" s="862"/>
      <c r="BU91" s="862"/>
      <c r="BV91" s="862"/>
      <c r="BW91" s="862"/>
      <c r="BX91" s="862"/>
      <c r="BY91" s="862"/>
      <c r="BZ91" s="862"/>
      <c r="CA91" s="862"/>
      <c r="CB91" s="862"/>
      <c r="CC91" s="862"/>
      <c r="CD91" s="862"/>
      <c r="CE91" s="862"/>
      <c r="CF91" s="862"/>
      <c r="CG91" s="867"/>
      <c r="CH91" s="864"/>
      <c r="CI91" s="865"/>
      <c r="CJ91" s="865"/>
      <c r="CK91" s="865"/>
      <c r="CL91" s="866"/>
      <c r="CM91" s="864"/>
      <c r="CN91" s="865"/>
      <c r="CO91" s="865"/>
      <c r="CP91" s="865"/>
      <c r="CQ91" s="866"/>
      <c r="CR91" s="864"/>
      <c r="CS91" s="865"/>
      <c r="CT91" s="865"/>
      <c r="CU91" s="865"/>
      <c r="CV91" s="866"/>
      <c r="CW91" s="864"/>
      <c r="CX91" s="865"/>
      <c r="CY91" s="865"/>
      <c r="CZ91" s="865"/>
      <c r="DA91" s="866"/>
      <c r="DB91" s="864"/>
      <c r="DC91" s="865"/>
      <c r="DD91" s="865"/>
      <c r="DE91" s="865"/>
      <c r="DF91" s="866"/>
      <c r="DG91" s="864"/>
      <c r="DH91" s="865"/>
      <c r="DI91" s="865"/>
      <c r="DJ91" s="865"/>
      <c r="DK91" s="866"/>
      <c r="DL91" s="864"/>
      <c r="DM91" s="865"/>
      <c r="DN91" s="865"/>
      <c r="DO91" s="865"/>
      <c r="DP91" s="866"/>
      <c r="DQ91" s="864"/>
      <c r="DR91" s="865"/>
      <c r="DS91" s="865"/>
      <c r="DT91" s="865"/>
      <c r="DU91" s="866"/>
      <c r="DV91" s="861"/>
      <c r="DW91" s="862"/>
      <c r="DX91" s="862"/>
      <c r="DY91" s="862"/>
      <c r="DZ91" s="863"/>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1"/>
      <c r="BT92" s="862"/>
      <c r="BU92" s="862"/>
      <c r="BV92" s="862"/>
      <c r="BW92" s="862"/>
      <c r="BX92" s="862"/>
      <c r="BY92" s="862"/>
      <c r="BZ92" s="862"/>
      <c r="CA92" s="862"/>
      <c r="CB92" s="862"/>
      <c r="CC92" s="862"/>
      <c r="CD92" s="862"/>
      <c r="CE92" s="862"/>
      <c r="CF92" s="862"/>
      <c r="CG92" s="867"/>
      <c r="CH92" s="864"/>
      <c r="CI92" s="865"/>
      <c r="CJ92" s="865"/>
      <c r="CK92" s="865"/>
      <c r="CL92" s="866"/>
      <c r="CM92" s="864"/>
      <c r="CN92" s="865"/>
      <c r="CO92" s="865"/>
      <c r="CP92" s="865"/>
      <c r="CQ92" s="866"/>
      <c r="CR92" s="864"/>
      <c r="CS92" s="865"/>
      <c r="CT92" s="865"/>
      <c r="CU92" s="865"/>
      <c r="CV92" s="866"/>
      <c r="CW92" s="864"/>
      <c r="CX92" s="865"/>
      <c r="CY92" s="865"/>
      <c r="CZ92" s="865"/>
      <c r="DA92" s="866"/>
      <c r="DB92" s="864"/>
      <c r="DC92" s="865"/>
      <c r="DD92" s="865"/>
      <c r="DE92" s="865"/>
      <c r="DF92" s="866"/>
      <c r="DG92" s="864"/>
      <c r="DH92" s="865"/>
      <c r="DI92" s="865"/>
      <c r="DJ92" s="865"/>
      <c r="DK92" s="866"/>
      <c r="DL92" s="864"/>
      <c r="DM92" s="865"/>
      <c r="DN92" s="865"/>
      <c r="DO92" s="865"/>
      <c r="DP92" s="866"/>
      <c r="DQ92" s="864"/>
      <c r="DR92" s="865"/>
      <c r="DS92" s="865"/>
      <c r="DT92" s="865"/>
      <c r="DU92" s="866"/>
      <c r="DV92" s="861"/>
      <c r="DW92" s="862"/>
      <c r="DX92" s="862"/>
      <c r="DY92" s="862"/>
      <c r="DZ92" s="863"/>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1"/>
      <c r="BT93" s="862"/>
      <c r="BU93" s="862"/>
      <c r="BV93" s="862"/>
      <c r="BW93" s="862"/>
      <c r="BX93" s="862"/>
      <c r="BY93" s="862"/>
      <c r="BZ93" s="862"/>
      <c r="CA93" s="862"/>
      <c r="CB93" s="862"/>
      <c r="CC93" s="862"/>
      <c r="CD93" s="862"/>
      <c r="CE93" s="862"/>
      <c r="CF93" s="862"/>
      <c r="CG93" s="867"/>
      <c r="CH93" s="864"/>
      <c r="CI93" s="865"/>
      <c r="CJ93" s="865"/>
      <c r="CK93" s="865"/>
      <c r="CL93" s="866"/>
      <c r="CM93" s="864"/>
      <c r="CN93" s="865"/>
      <c r="CO93" s="865"/>
      <c r="CP93" s="865"/>
      <c r="CQ93" s="866"/>
      <c r="CR93" s="864"/>
      <c r="CS93" s="865"/>
      <c r="CT93" s="865"/>
      <c r="CU93" s="865"/>
      <c r="CV93" s="866"/>
      <c r="CW93" s="864"/>
      <c r="CX93" s="865"/>
      <c r="CY93" s="865"/>
      <c r="CZ93" s="865"/>
      <c r="DA93" s="866"/>
      <c r="DB93" s="864"/>
      <c r="DC93" s="865"/>
      <c r="DD93" s="865"/>
      <c r="DE93" s="865"/>
      <c r="DF93" s="866"/>
      <c r="DG93" s="864"/>
      <c r="DH93" s="865"/>
      <c r="DI93" s="865"/>
      <c r="DJ93" s="865"/>
      <c r="DK93" s="866"/>
      <c r="DL93" s="864"/>
      <c r="DM93" s="865"/>
      <c r="DN93" s="865"/>
      <c r="DO93" s="865"/>
      <c r="DP93" s="866"/>
      <c r="DQ93" s="864"/>
      <c r="DR93" s="865"/>
      <c r="DS93" s="865"/>
      <c r="DT93" s="865"/>
      <c r="DU93" s="866"/>
      <c r="DV93" s="861"/>
      <c r="DW93" s="862"/>
      <c r="DX93" s="862"/>
      <c r="DY93" s="862"/>
      <c r="DZ93" s="863"/>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1"/>
      <c r="BT94" s="862"/>
      <c r="BU94" s="862"/>
      <c r="BV94" s="862"/>
      <c r="BW94" s="862"/>
      <c r="BX94" s="862"/>
      <c r="BY94" s="862"/>
      <c r="BZ94" s="862"/>
      <c r="CA94" s="862"/>
      <c r="CB94" s="862"/>
      <c r="CC94" s="862"/>
      <c r="CD94" s="862"/>
      <c r="CE94" s="862"/>
      <c r="CF94" s="862"/>
      <c r="CG94" s="867"/>
      <c r="CH94" s="864"/>
      <c r="CI94" s="865"/>
      <c r="CJ94" s="865"/>
      <c r="CK94" s="865"/>
      <c r="CL94" s="866"/>
      <c r="CM94" s="864"/>
      <c r="CN94" s="865"/>
      <c r="CO94" s="865"/>
      <c r="CP94" s="865"/>
      <c r="CQ94" s="866"/>
      <c r="CR94" s="864"/>
      <c r="CS94" s="865"/>
      <c r="CT94" s="865"/>
      <c r="CU94" s="865"/>
      <c r="CV94" s="866"/>
      <c r="CW94" s="864"/>
      <c r="CX94" s="865"/>
      <c r="CY94" s="865"/>
      <c r="CZ94" s="865"/>
      <c r="DA94" s="866"/>
      <c r="DB94" s="864"/>
      <c r="DC94" s="865"/>
      <c r="DD94" s="865"/>
      <c r="DE94" s="865"/>
      <c r="DF94" s="866"/>
      <c r="DG94" s="864"/>
      <c r="DH94" s="865"/>
      <c r="DI94" s="865"/>
      <c r="DJ94" s="865"/>
      <c r="DK94" s="866"/>
      <c r="DL94" s="864"/>
      <c r="DM94" s="865"/>
      <c r="DN94" s="865"/>
      <c r="DO94" s="865"/>
      <c r="DP94" s="866"/>
      <c r="DQ94" s="864"/>
      <c r="DR94" s="865"/>
      <c r="DS94" s="865"/>
      <c r="DT94" s="865"/>
      <c r="DU94" s="866"/>
      <c r="DV94" s="861"/>
      <c r="DW94" s="862"/>
      <c r="DX94" s="862"/>
      <c r="DY94" s="862"/>
      <c r="DZ94" s="863"/>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1"/>
      <c r="BT95" s="862"/>
      <c r="BU95" s="862"/>
      <c r="BV95" s="862"/>
      <c r="BW95" s="862"/>
      <c r="BX95" s="862"/>
      <c r="BY95" s="862"/>
      <c r="BZ95" s="862"/>
      <c r="CA95" s="862"/>
      <c r="CB95" s="862"/>
      <c r="CC95" s="862"/>
      <c r="CD95" s="862"/>
      <c r="CE95" s="862"/>
      <c r="CF95" s="862"/>
      <c r="CG95" s="867"/>
      <c r="CH95" s="864"/>
      <c r="CI95" s="865"/>
      <c r="CJ95" s="865"/>
      <c r="CK95" s="865"/>
      <c r="CL95" s="866"/>
      <c r="CM95" s="864"/>
      <c r="CN95" s="865"/>
      <c r="CO95" s="865"/>
      <c r="CP95" s="865"/>
      <c r="CQ95" s="866"/>
      <c r="CR95" s="864"/>
      <c r="CS95" s="865"/>
      <c r="CT95" s="865"/>
      <c r="CU95" s="865"/>
      <c r="CV95" s="866"/>
      <c r="CW95" s="864"/>
      <c r="CX95" s="865"/>
      <c r="CY95" s="865"/>
      <c r="CZ95" s="865"/>
      <c r="DA95" s="866"/>
      <c r="DB95" s="864"/>
      <c r="DC95" s="865"/>
      <c r="DD95" s="865"/>
      <c r="DE95" s="865"/>
      <c r="DF95" s="866"/>
      <c r="DG95" s="864"/>
      <c r="DH95" s="865"/>
      <c r="DI95" s="865"/>
      <c r="DJ95" s="865"/>
      <c r="DK95" s="866"/>
      <c r="DL95" s="864"/>
      <c r="DM95" s="865"/>
      <c r="DN95" s="865"/>
      <c r="DO95" s="865"/>
      <c r="DP95" s="866"/>
      <c r="DQ95" s="864"/>
      <c r="DR95" s="865"/>
      <c r="DS95" s="865"/>
      <c r="DT95" s="865"/>
      <c r="DU95" s="866"/>
      <c r="DV95" s="861"/>
      <c r="DW95" s="862"/>
      <c r="DX95" s="862"/>
      <c r="DY95" s="862"/>
      <c r="DZ95" s="863"/>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1"/>
      <c r="BT96" s="862"/>
      <c r="BU96" s="862"/>
      <c r="BV96" s="862"/>
      <c r="BW96" s="862"/>
      <c r="BX96" s="862"/>
      <c r="BY96" s="862"/>
      <c r="BZ96" s="862"/>
      <c r="CA96" s="862"/>
      <c r="CB96" s="862"/>
      <c r="CC96" s="862"/>
      <c r="CD96" s="862"/>
      <c r="CE96" s="862"/>
      <c r="CF96" s="862"/>
      <c r="CG96" s="867"/>
      <c r="CH96" s="864"/>
      <c r="CI96" s="865"/>
      <c r="CJ96" s="865"/>
      <c r="CK96" s="865"/>
      <c r="CL96" s="866"/>
      <c r="CM96" s="864"/>
      <c r="CN96" s="865"/>
      <c r="CO96" s="865"/>
      <c r="CP96" s="865"/>
      <c r="CQ96" s="866"/>
      <c r="CR96" s="864"/>
      <c r="CS96" s="865"/>
      <c r="CT96" s="865"/>
      <c r="CU96" s="865"/>
      <c r="CV96" s="866"/>
      <c r="CW96" s="864"/>
      <c r="CX96" s="865"/>
      <c r="CY96" s="865"/>
      <c r="CZ96" s="865"/>
      <c r="DA96" s="866"/>
      <c r="DB96" s="864"/>
      <c r="DC96" s="865"/>
      <c r="DD96" s="865"/>
      <c r="DE96" s="865"/>
      <c r="DF96" s="866"/>
      <c r="DG96" s="864"/>
      <c r="DH96" s="865"/>
      <c r="DI96" s="865"/>
      <c r="DJ96" s="865"/>
      <c r="DK96" s="866"/>
      <c r="DL96" s="864"/>
      <c r="DM96" s="865"/>
      <c r="DN96" s="865"/>
      <c r="DO96" s="865"/>
      <c r="DP96" s="866"/>
      <c r="DQ96" s="864"/>
      <c r="DR96" s="865"/>
      <c r="DS96" s="865"/>
      <c r="DT96" s="865"/>
      <c r="DU96" s="866"/>
      <c r="DV96" s="861"/>
      <c r="DW96" s="862"/>
      <c r="DX96" s="862"/>
      <c r="DY96" s="862"/>
      <c r="DZ96" s="863"/>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1"/>
      <c r="BT97" s="862"/>
      <c r="BU97" s="862"/>
      <c r="BV97" s="862"/>
      <c r="BW97" s="862"/>
      <c r="BX97" s="862"/>
      <c r="BY97" s="862"/>
      <c r="BZ97" s="862"/>
      <c r="CA97" s="862"/>
      <c r="CB97" s="862"/>
      <c r="CC97" s="862"/>
      <c r="CD97" s="862"/>
      <c r="CE97" s="862"/>
      <c r="CF97" s="862"/>
      <c r="CG97" s="867"/>
      <c r="CH97" s="864"/>
      <c r="CI97" s="865"/>
      <c r="CJ97" s="865"/>
      <c r="CK97" s="865"/>
      <c r="CL97" s="866"/>
      <c r="CM97" s="864"/>
      <c r="CN97" s="865"/>
      <c r="CO97" s="865"/>
      <c r="CP97" s="865"/>
      <c r="CQ97" s="866"/>
      <c r="CR97" s="864"/>
      <c r="CS97" s="865"/>
      <c r="CT97" s="865"/>
      <c r="CU97" s="865"/>
      <c r="CV97" s="866"/>
      <c r="CW97" s="864"/>
      <c r="CX97" s="865"/>
      <c r="CY97" s="865"/>
      <c r="CZ97" s="865"/>
      <c r="DA97" s="866"/>
      <c r="DB97" s="864"/>
      <c r="DC97" s="865"/>
      <c r="DD97" s="865"/>
      <c r="DE97" s="865"/>
      <c r="DF97" s="866"/>
      <c r="DG97" s="864"/>
      <c r="DH97" s="865"/>
      <c r="DI97" s="865"/>
      <c r="DJ97" s="865"/>
      <c r="DK97" s="866"/>
      <c r="DL97" s="864"/>
      <c r="DM97" s="865"/>
      <c r="DN97" s="865"/>
      <c r="DO97" s="865"/>
      <c r="DP97" s="866"/>
      <c r="DQ97" s="864"/>
      <c r="DR97" s="865"/>
      <c r="DS97" s="865"/>
      <c r="DT97" s="865"/>
      <c r="DU97" s="866"/>
      <c r="DV97" s="861"/>
      <c r="DW97" s="862"/>
      <c r="DX97" s="862"/>
      <c r="DY97" s="862"/>
      <c r="DZ97" s="863"/>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1"/>
      <c r="BT98" s="862"/>
      <c r="BU98" s="862"/>
      <c r="BV98" s="862"/>
      <c r="BW98" s="862"/>
      <c r="BX98" s="862"/>
      <c r="BY98" s="862"/>
      <c r="BZ98" s="862"/>
      <c r="CA98" s="862"/>
      <c r="CB98" s="862"/>
      <c r="CC98" s="862"/>
      <c r="CD98" s="862"/>
      <c r="CE98" s="862"/>
      <c r="CF98" s="862"/>
      <c r="CG98" s="867"/>
      <c r="CH98" s="864"/>
      <c r="CI98" s="865"/>
      <c r="CJ98" s="865"/>
      <c r="CK98" s="865"/>
      <c r="CL98" s="866"/>
      <c r="CM98" s="864"/>
      <c r="CN98" s="865"/>
      <c r="CO98" s="865"/>
      <c r="CP98" s="865"/>
      <c r="CQ98" s="866"/>
      <c r="CR98" s="864"/>
      <c r="CS98" s="865"/>
      <c r="CT98" s="865"/>
      <c r="CU98" s="865"/>
      <c r="CV98" s="866"/>
      <c r="CW98" s="864"/>
      <c r="CX98" s="865"/>
      <c r="CY98" s="865"/>
      <c r="CZ98" s="865"/>
      <c r="DA98" s="866"/>
      <c r="DB98" s="864"/>
      <c r="DC98" s="865"/>
      <c r="DD98" s="865"/>
      <c r="DE98" s="865"/>
      <c r="DF98" s="866"/>
      <c r="DG98" s="864"/>
      <c r="DH98" s="865"/>
      <c r="DI98" s="865"/>
      <c r="DJ98" s="865"/>
      <c r="DK98" s="866"/>
      <c r="DL98" s="864"/>
      <c r="DM98" s="865"/>
      <c r="DN98" s="865"/>
      <c r="DO98" s="865"/>
      <c r="DP98" s="866"/>
      <c r="DQ98" s="864"/>
      <c r="DR98" s="865"/>
      <c r="DS98" s="865"/>
      <c r="DT98" s="865"/>
      <c r="DU98" s="866"/>
      <c r="DV98" s="861"/>
      <c r="DW98" s="862"/>
      <c r="DX98" s="862"/>
      <c r="DY98" s="862"/>
      <c r="DZ98" s="863"/>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1"/>
      <c r="BT99" s="862"/>
      <c r="BU99" s="862"/>
      <c r="BV99" s="862"/>
      <c r="BW99" s="862"/>
      <c r="BX99" s="862"/>
      <c r="BY99" s="862"/>
      <c r="BZ99" s="862"/>
      <c r="CA99" s="862"/>
      <c r="CB99" s="862"/>
      <c r="CC99" s="862"/>
      <c r="CD99" s="862"/>
      <c r="CE99" s="862"/>
      <c r="CF99" s="862"/>
      <c r="CG99" s="867"/>
      <c r="CH99" s="864"/>
      <c r="CI99" s="865"/>
      <c r="CJ99" s="865"/>
      <c r="CK99" s="865"/>
      <c r="CL99" s="866"/>
      <c r="CM99" s="864"/>
      <c r="CN99" s="865"/>
      <c r="CO99" s="865"/>
      <c r="CP99" s="865"/>
      <c r="CQ99" s="866"/>
      <c r="CR99" s="864"/>
      <c r="CS99" s="865"/>
      <c r="CT99" s="865"/>
      <c r="CU99" s="865"/>
      <c r="CV99" s="866"/>
      <c r="CW99" s="864"/>
      <c r="CX99" s="865"/>
      <c r="CY99" s="865"/>
      <c r="CZ99" s="865"/>
      <c r="DA99" s="866"/>
      <c r="DB99" s="864"/>
      <c r="DC99" s="865"/>
      <c r="DD99" s="865"/>
      <c r="DE99" s="865"/>
      <c r="DF99" s="866"/>
      <c r="DG99" s="864"/>
      <c r="DH99" s="865"/>
      <c r="DI99" s="865"/>
      <c r="DJ99" s="865"/>
      <c r="DK99" s="866"/>
      <c r="DL99" s="864"/>
      <c r="DM99" s="865"/>
      <c r="DN99" s="865"/>
      <c r="DO99" s="865"/>
      <c r="DP99" s="866"/>
      <c r="DQ99" s="864"/>
      <c r="DR99" s="865"/>
      <c r="DS99" s="865"/>
      <c r="DT99" s="865"/>
      <c r="DU99" s="866"/>
      <c r="DV99" s="861"/>
      <c r="DW99" s="862"/>
      <c r="DX99" s="862"/>
      <c r="DY99" s="862"/>
      <c r="DZ99" s="863"/>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1"/>
      <c r="BT100" s="862"/>
      <c r="BU100" s="862"/>
      <c r="BV100" s="862"/>
      <c r="BW100" s="862"/>
      <c r="BX100" s="862"/>
      <c r="BY100" s="862"/>
      <c r="BZ100" s="862"/>
      <c r="CA100" s="862"/>
      <c r="CB100" s="862"/>
      <c r="CC100" s="862"/>
      <c r="CD100" s="862"/>
      <c r="CE100" s="862"/>
      <c r="CF100" s="862"/>
      <c r="CG100" s="867"/>
      <c r="CH100" s="864"/>
      <c r="CI100" s="865"/>
      <c r="CJ100" s="865"/>
      <c r="CK100" s="865"/>
      <c r="CL100" s="866"/>
      <c r="CM100" s="864"/>
      <c r="CN100" s="865"/>
      <c r="CO100" s="865"/>
      <c r="CP100" s="865"/>
      <c r="CQ100" s="866"/>
      <c r="CR100" s="864"/>
      <c r="CS100" s="865"/>
      <c r="CT100" s="865"/>
      <c r="CU100" s="865"/>
      <c r="CV100" s="866"/>
      <c r="CW100" s="864"/>
      <c r="CX100" s="865"/>
      <c r="CY100" s="865"/>
      <c r="CZ100" s="865"/>
      <c r="DA100" s="866"/>
      <c r="DB100" s="864"/>
      <c r="DC100" s="865"/>
      <c r="DD100" s="865"/>
      <c r="DE100" s="865"/>
      <c r="DF100" s="866"/>
      <c r="DG100" s="864"/>
      <c r="DH100" s="865"/>
      <c r="DI100" s="865"/>
      <c r="DJ100" s="865"/>
      <c r="DK100" s="866"/>
      <c r="DL100" s="864"/>
      <c r="DM100" s="865"/>
      <c r="DN100" s="865"/>
      <c r="DO100" s="865"/>
      <c r="DP100" s="866"/>
      <c r="DQ100" s="864"/>
      <c r="DR100" s="865"/>
      <c r="DS100" s="865"/>
      <c r="DT100" s="865"/>
      <c r="DU100" s="866"/>
      <c r="DV100" s="861"/>
      <c r="DW100" s="862"/>
      <c r="DX100" s="862"/>
      <c r="DY100" s="862"/>
      <c r="DZ100" s="863"/>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1"/>
      <c r="BT101" s="862"/>
      <c r="BU101" s="862"/>
      <c r="BV101" s="862"/>
      <c r="BW101" s="862"/>
      <c r="BX101" s="862"/>
      <c r="BY101" s="862"/>
      <c r="BZ101" s="862"/>
      <c r="CA101" s="862"/>
      <c r="CB101" s="862"/>
      <c r="CC101" s="862"/>
      <c r="CD101" s="862"/>
      <c r="CE101" s="862"/>
      <c r="CF101" s="862"/>
      <c r="CG101" s="867"/>
      <c r="CH101" s="864"/>
      <c r="CI101" s="865"/>
      <c r="CJ101" s="865"/>
      <c r="CK101" s="865"/>
      <c r="CL101" s="866"/>
      <c r="CM101" s="864"/>
      <c r="CN101" s="865"/>
      <c r="CO101" s="865"/>
      <c r="CP101" s="865"/>
      <c r="CQ101" s="866"/>
      <c r="CR101" s="864"/>
      <c r="CS101" s="865"/>
      <c r="CT101" s="865"/>
      <c r="CU101" s="865"/>
      <c r="CV101" s="866"/>
      <c r="CW101" s="864"/>
      <c r="CX101" s="865"/>
      <c r="CY101" s="865"/>
      <c r="CZ101" s="865"/>
      <c r="DA101" s="866"/>
      <c r="DB101" s="864"/>
      <c r="DC101" s="865"/>
      <c r="DD101" s="865"/>
      <c r="DE101" s="865"/>
      <c r="DF101" s="866"/>
      <c r="DG101" s="864"/>
      <c r="DH101" s="865"/>
      <c r="DI101" s="865"/>
      <c r="DJ101" s="865"/>
      <c r="DK101" s="866"/>
      <c r="DL101" s="864"/>
      <c r="DM101" s="865"/>
      <c r="DN101" s="865"/>
      <c r="DO101" s="865"/>
      <c r="DP101" s="866"/>
      <c r="DQ101" s="864"/>
      <c r="DR101" s="865"/>
      <c r="DS101" s="865"/>
      <c r="DT101" s="865"/>
      <c r="DU101" s="866"/>
      <c r="DV101" s="861"/>
      <c r="DW101" s="862"/>
      <c r="DX101" s="862"/>
      <c r="DY101" s="862"/>
      <c r="DZ101" s="863"/>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f>CR7+CR8</f>
        <v>62</v>
      </c>
      <c r="CS102" s="854"/>
      <c r="CT102" s="854"/>
      <c r="CU102" s="854"/>
      <c r="CV102" s="891"/>
      <c r="CW102" s="890"/>
      <c r="CX102" s="854"/>
      <c r="CY102" s="854"/>
      <c r="CZ102" s="854"/>
      <c r="DA102" s="891"/>
      <c r="DB102" s="890"/>
      <c r="DC102" s="854"/>
      <c r="DD102" s="854"/>
      <c r="DE102" s="854"/>
      <c r="DF102" s="891"/>
      <c r="DG102" s="890"/>
      <c r="DH102" s="854"/>
      <c r="DI102" s="854"/>
      <c r="DJ102" s="854"/>
      <c r="DK102" s="891"/>
      <c r="DL102" s="890"/>
      <c r="DM102" s="854"/>
      <c r="DN102" s="854"/>
      <c r="DO102" s="854"/>
      <c r="DP102" s="891"/>
      <c r="DQ102" s="890"/>
      <c r="DR102" s="854"/>
      <c r="DS102" s="854"/>
      <c r="DT102" s="854"/>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425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427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428</v>
      </c>
      <c r="AB109" s="893"/>
      <c r="AC109" s="893"/>
      <c r="AD109" s="893"/>
      <c r="AE109" s="894"/>
      <c r="AF109" s="892" t="s">
        <v>429</v>
      </c>
      <c r="AG109" s="893"/>
      <c r="AH109" s="893"/>
      <c r="AI109" s="893"/>
      <c r="AJ109" s="894"/>
      <c r="AK109" s="892" t="s">
        <v>310</v>
      </c>
      <c r="AL109" s="893"/>
      <c r="AM109" s="893"/>
      <c r="AN109" s="893"/>
      <c r="AO109" s="894"/>
      <c r="AP109" s="892" t="s">
        <v>430</v>
      </c>
      <c r="AQ109" s="893"/>
      <c r="AR109" s="893"/>
      <c r="AS109" s="893"/>
      <c r="AT109" s="895"/>
      <c r="AU109" s="912" t="s">
        <v>427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428</v>
      </c>
      <c r="BR109" s="893"/>
      <c r="BS109" s="893"/>
      <c r="BT109" s="893"/>
      <c r="BU109" s="894"/>
      <c r="BV109" s="892" t="s">
        <v>429</v>
      </c>
      <c r="BW109" s="893"/>
      <c r="BX109" s="893"/>
      <c r="BY109" s="893"/>
      <c r="BZ109" s="894"/>
      <c r="CA109" s="892" t="s">
        <v>310</v>
      </c>
      <c r="CB109" s="893"/>
      <c r="CC109" s="893"/>
      <c r="CD109" s="893"/>
      <c r="CE109" s="894"/>
      <c r="CF109" s="913" t="s">
        <v>430</v>
      </c>
      <c r="CG109" s="913"/>
      <c r="CH109" s="913"/>
      <c r="CI109" s="913"/>
      <c r="CJ109" s="913"/>
      <c r="CK109" s="892" t="s">
        <v>431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428</v>
      </c>
      <c r="DH109" s="893"/>
      <c r="DI109" s="893"/>
      <c r="DJ109" s="893"/>
      <c r="DK109" s="894"/>
      <c r="DL109" s="892" t="s">
        <v>429</v>
      </c>
      <c r="DM109" s="893"/>
      <c r="DN109" s="893"/>
      <c r="DO109" s="893"/>
      <c r="DP109" s="894"/>
      <c r="DQ109" s="892" t="s">
        <v>310</v>
      </c>
      <c r="DR109" s="893"/>
      <c r="DS109" s="893"/>
      <c r="DT109" s="893"/>
      <c r="DU109" s="894"/>
      <c r="DV109" s="892" t="s">
        <v>430</v>
      </c>
      <c r="DW109" s="893"/>
      <c r="DX109" s="893"/>
      <c r="DY109" s="893"/>
      <c r="DZ109" s="895"/>
    </row>
    <row r="110" spans="1:131" s="230" customFormat="1" ht="26.25" customHeight="1">
      <c r="A110" s="896" t="s">
        <v>432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305730</v>
      </c>
      <c r="AB110" s="900"/>
      <c r="AC110" s="900"/>
      <c r="AD110" s="900"/>
      <c r="AE110" s="901"/>
      <c r="AF110" s="902">
        <v>330532</v>
      </c>
      <c r="AG110" s="900"/>
      <c r="AH110" s="900"/>
      <c r="AI110" s="900"/>
      <c r="AJ110" s="901"/>
      <c r="AK110" s="902">
        <v>356524</v>
      </c>
      <c r="AL110" s="900"/>
      <c r="AM110" s="900"/>
      <c r="AN110" s="900"/>
      <c r="AO110" s="901"/>
      <c r="AP110" s="903">
        <v>23.1</v>
      </c>
      <c r="AQ110" s="904"/>
      <c r="AR110" s="904"/>
      <c r="AS110" s="904"/>
      <c r="AT110" s="905"/>
      <c r="AU110" s="906" t="s">
        <v>73</v>
      </c>
      <c r="AV110" s="907"/>
      <c r="AW110" s="907"/>
      <c r="AX110" s="907"/>
      <c r="AY110" s="907"/>
      <c r="AZ110" s="929" t="s">
        <v>433</v>
      </c>
      <c r="BA110" s="897"/>
      <c r="BB110" s="897"/>
      <c r="BC110" s="897"/>
      <c r="BD110" s="897"/>
      <c r="BE110" s="897"/>
      <c r="BF110" s="897"/>
      <c r="BG110" s="897"/>
      <c r="BH110" s="897"/>
      <c r="BI110" s="897"/>
      <c r="BJ110" s="897"/>
      <c r="BK110" s="897"/>
      <c r="BL110" s="897"/>
      <c r="BM110" s="897"/>
      <c r="BN110" s="897"/>
      <c r="BO110" s="897"/>
      <c r="BP110" s="898"/>
      <c r="BQ110" s="930">
        <v>3181274</v>
      </c>
      <c r="BR110" s="931"/>
      <c r="BS110" s="931"/>
      <c r="BT110" s="931"/>
      <c r="BU110" s="931"/>
      <c r="BV110" s="931">
        <v>3068775</v>
      </c>
      <c r="BW110" s="931"/>
      <c r="BX110" s="931"/>
      <c r="BY110" s="931"/>
      <c r="BZ110" s="931"/>
      <c r="CA110" s="931">
        <v>2793502</v>
      </c>
      <c r="CB110" s="931"/>
      <c r="CC110" s="931"/>
      <c r="CD110" s="931"/>
      <c r="CE110" s="931"/>
      <c r="CF110" s="944">
        <v>180.7</v>
      </c>
      <c r="CG110" s="945"/>
      <c r="CH110" s="945"/>
      <c r="CI110" s="945"/>
      <c r="CJ110" s="945"/>
      <c r="CK110" s="946" t="s">
        <v>434</v>
      </c>
      <c r="CL110" s="947"/>
      <c r="CM110" s="929" t="s">
        <v>435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128</v>
      </c>
      <c r="DH110" s="931"/>
      <c r="DI110" s="931"/>
      <c r="DJ110" s="931"/>
      <c r="DK110" s="931"/>
      <c r="DL110" s="931" t="s">
        <v>128</v>
      </c>
      <c r="DM110" s="931"/>
      <c r="DN110" s="931"/>
      <c r="DO110" s="931"/>
      <c r="DP110" s="931"/>
      <c r="DQ110" s="931" t="s">
        <v>128</v>
      </c>
      <c r="DR110" s="931"/>
      <c r="DS110" s="931"/>
      <c r="DT110" s="931"/>
      <c r="DU110" s="931"/>
      <c r="DV110" s="932" t="s">
        <v>128</v>
      </c>
      <c r="DW110" s="932"/>
      <c r="DX110" s="932"/>
      <c r="DY110" s="932"/>
      <c r="DZ110" s="933"/>
    </row>
    <row r="111" spans="1:131" s="230" customFormat="1" ht="26.25" customHeight="1">
      <c r="A111" s="934" t="s">
        <v>436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128</v>
      </c>
      <c r="AB111" s="938"/>
      <c r="AC111" s="938"/>
      <c r="AD111" s="938"/>
      <c r="AE111" s="939"/>
      <c r="AF111" s="940" t="s">
        <v>128</v>
      </c>
      <c r="AG111" s="938"/>
      <c r="AH111" s="938"/>
      <c r="AI111" s="938"/>
      <c r="AJ111" s="939"/>
      <c r="AK111" s="940" t="s">
        <v>128</v>
      </c>
      <c r="AL111" s="938"/>
      <c r="AM111" s="938"/>
      <c r="AN111" s="938"/>
      <c r="AO111" s="939"/>
      <c r="AP111" s="941" t="s">
        <v>437</v>
      </c>
      <c r="AQ111" s="942"/>
      <c r="AR111" s="942"/>
      <c r="AS111" s="942"/>
      <c r="AT111" s="943"/>
      <c r="AU111" s="908"/>
      <c r="AV111" s="909"/>
      <c r="AW111" s="909"/>
      <c r="AX111" s="909"/>
      <c r="AY111" s="909"/>
      <c r="AZ111" s="922" t="s">
        <v>438</v>
      </c>
      <c r="BA111" s="923"/>
      <c r="BB111" s="923"/>
      <c r="BC111" s="923"/>
      <c r="BD111" s="923"/>
      <c r="BE111" s="923"/>
      <c r="BF111" s="923"/>
      <c r="BG111" s="923"/>
      <c r="BH111" s="923"/>
      <c r="BI111" s="923"/>
      <c r="BJ111" s="923"/>
      <c r="BK111" s="923"/>
      <c r="BL111" s="923"/>
      <c r="BM111" s="923"/>
      <c r="BN111" s="923"/>
      <c r="BO111" s="923"/>
      <c r="BP111" s="924"/>
      <c r="BQ111" s="925" t="s">
        <v>128</v>
      </c>
      <c r="BR111" s="926"/>
      <c r="BS111" s="926"/>
      <c r="BT111" s="926"/>
      <c r="BU111" s="926"/>
      <c r="BV111" s="926" t="s">
        <v>128</v>
      </c>
      <c r="BW111" s="926"/>
      <c r="BX111" s="926"/>
      <c r="BY111" s="926"/>
      <c r="BZ111" s="926"/>
      <c r="CA111" s="926" t="s">
        <v>128</v>
      </c>
      <c r="CB111" s="926"/>
      <c r="CC111" s="926"/>
      <c r="CD111" s="926"/>
      <c r="CE111" s="926"/>
      <c r="CF111" s="920" t="s">
        <v>439</v>
      </c>
      <c r="CG111" s="921"/>
      <c r="CH111" s="921"/>
      <c r="CI111" s="921"/>
      <c r="CJ111" s="921"/>
      <c r="CK111" s="948"/>
      <c r="CL111" s="949"/>
      <c r="CM111" s="922" t="s">
        <v>440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128</v>
      </c>
      <c r="DH111" s="926"/>
      <c r="DI111" s="926"/>
      <c r="DJ111" s="926"/>
      <c r="DK111" s="926"/>
      <c r="DL111" s="926" t="s">
        <v>128</v>
      </c>
      <c r="DM111" s="926"/>
      <c r="DN111" s="926"/>
      <c r="DO111" s="926"/>
      <c r="DP111" s="926"/>
      <c r="DQ111" s="926" t="s">
        <v>437</v>
      </c>
      <c r="DR111" s="926"/>
      <c r="DS111" s="926"/>
      <c r="DT111" s="926"/>
      <c r="DU111" s="926"/>
      <c r="DV111" s="927" t="s">
        <v>128</v>
      </c>
      <c r="DW111" s="927"/>
      <c r="DX111" s="927"/>
      <c r="DY111" s="927"/>
      <c r="DZ111" s="928"/>
    </row>
    <row r="112" spans="1:131" s="230" customFormat="1" ht="26.25" customHeight="1">
      <c r="A112" s="952" t="s">
        <v>441</v>
      </c>
      <c r="B112" s="953"/>
      <c r="C112" s="923" t="s">
        <v>442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128</v>
      </c>
      <c r="AB112" s="959"/>
      <c r="AC112" s="959"/>
      <c r="AD112" s="959"/>
      <c r="AE112" s="960"/>
      <c r="AF112" s="961" t="s">
        <v>128</v>
      </c>
      <c r="AG112" s="959"/>
      <c r="AH112" s="959"/>
      <c r="AI112" s="959"/>
      <c r="AJ112" s="960"/>
      <c r="AK112" s="961" t="s">
        <v>128</v>
      </c>
      <c r="AL112" s="959"/>
      <c r="AM112" s="959"/>
      <c r="AN112" s="959"/>
      <c r="AO112" s="960"/>
      <c r="AP112" s="962" t="s">
        <v>128</v>
      </c>
      <c r="AQ112" s="963"/>
      <c r="AR112" s="963"/>
      <c r="AS112" s="963"/>
      <c r="AT112" s="964"/>
      <c r="AU112" s="908"/>
      <c r="AV112" s="909"/>
      <c r="AW112" s="909"/>
      <c r="AX112" s="909"/>
      <c r="AY112" s="909"/>
      <c r="AZ112" s="922" t="s">
        <v>443</v>
      </c>
      <c r="BA112" s="923"/>
      <c r="BB112" s="923"/>
      <c r="BC112" s="923"/>
      <c r="BD112" s="923"/>
      <c r="BE112" s="923"/>
      <c r="BF112" s="923"/>
      <c r="BG112" s="923"/>
      <c r="BH112" s="923"/>
      <c r="BI112" s="923"/>
      <c r="BJ112" s="923"/>
      <c r="BK112" s="923"/>
      <c r="BL112" s="923"/>
      <c r="BM112" s="923"/>
      <c r="BN112" s="923"/>
      <c r="BO112" s="923"/>
      <c r="BP112" s="924"/>
      <c r="BQ112" s="925">
        <v>920085</v>
      </c>
      <c r="BR112" s="926"/>
      <c r="BS112" s="926"/>
      <c r="BT112" s="926"/>
      <c r="BU112" s="926"/>
      <c r="BV112" s="926">
        <v>862285</v>
      </c>
      <c r="BW112" s="926"/>
      <c r="BX112" s="926"/>
      <c r="BY112" s="926"/>
      <c r="BZ112" s="926"/>
      <c r="CA112" s="926">
        <v>784759</v>
      </c>
      <c r="CB112" s="926"/>
      <c r="CC112" s="926"/>
      <c r="CD112" s="926"/>
      <c r="CE112" s="926"/>
      <c r="CF112" s="920">
        <v>50.8</v>
      </c>
      <c r="CG112" s="921"/>
      <c r="CH112" s="921"/>
      <c r="CI112" s="921"/>
      <c r="CJ112" s="921"/>
      <c r="CK112" s="948"/>
      <c r="CL112" s="949"/>
      <c r="CM112" s="922" t="s">
        <v>444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128</v>
      </c>
      <c r="DH112" s="926"/>
      <c r="DI112" s="926"/>
      <c r="DJ112" s="926"/>
      <c r="DK112" s="926"/>
      <c r="DL112" s="926" t="s">
        <v>128</v>
      </c>
      <c r="DM112" s="926"/>
      <c r="DN112" s="926"/>
      <c r="DO112" s="926"/>
      <c r="DP112" s="926"/>
      <c r="DQ112" s="926" t="s">
        <v>437</v>
      </c>
      <c r="DR112" s="926"/>
      <c r="DS112" s="926"/>
      <c r="DT112" s="926"/>
      <c r="DU112" s="926"/>
      <c r="DV112" s="927" t="s">
        <v>128</v>
      </c>
      <c r="DW112" s="927"/>
      <c r="DX112" s="927"/>
      <c r="DY112" s="927"/>
      <c r="DZ112" s="928"/>
    </row>
    <row r="113" spans="1:130" s="230" customFormat="1" ht="26.25" customHeight="1">
      <c r="A113" s="954"/>
      <c r="B113" s="955"/>
      <c r="C113" s="923" t="s">
        <v>445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105374</v>
      </c>
      <c r="AB113" s="938"/>
      <c r="AC113" s="938"/>
      <c r="AD113" s="938"/>
      <c r="AE113" s="939"/>
      <c r="AF113" s="940">
        <v>105374</v>
      </c>
      <c r="AG113" s="938"/>
      <c r="AH113" s="938"/>
      <c r="AI113" s="938"/>
      <c r="AJ113" s="939"/>
      <c r="AK113" s="940">
        <v>105374</v>
      </c>
      <c r="AL113" s="938"/>
      <c r="AM113" s="938"/>
      <c r="AN113" s="938"/>
      <c r="AO113" s="939"/>
      <c r="AP113" s="941">
        <v>6.8</v>
      </c>
      <c r="AQ113" s="942"/>
      <c r="AR113" s="942"/>
      <c r="AS113" s="942"/>
      <c r="AT113" s="943"/>
      <c r="AU113" s="908"/>
      <c r="AV113" s="909"/>
      <c r="AW113" s="909"/>
      <c r="AX113" s="909"/>
      <c r="AY113" s="909"/>
      <c r="AZ113" s="922" t="s">
        <v>446</v>
      </c>
      <c r="BA113" s="923"/>
      <c r="BB113" s="923"/>
      <c r="BC113" s="923"/>
      <c r="BD113" s="923"/>
      <c r="BE113" s="923"/>
      <c r="BF113" s="923"/>
      <c r="BG113" s="923"/>
      <c r="BH113" s="923"/>
      <c r="BI113" s="923"/>
      <c r="BJ113" s="923"/>
      <c r="BK113" s="923"/>
      <c r="BL113" s="923"/>
      <c r="BM113" s="923"/>
      <c r="BN113" s="923"/>
      <c r="BO113" s="923"/>
      <c r="BP113" s="924"/>
      <c r="BQ113" s="925">
        <v>6169</v>
      </c>
      <c r="BR113" s="926"/>
      <c r="BS113" s="926"/>
      <c r="BT113" s="926"/>
      <c r="BU113" s="926"/>
      <c r="BV113" s="926">
        <v>9800</v>
      </c>
      <c r="BW113" s="926"/>
      <c r="BX113" s="926"/>
      <c r="BY113" s="926"/>
      <c r="BZ113" s="926"/>
      <c r="CA113" s="926">
        <v>8958</v>
      </c>
      <c r="CB113" s="926"/>
      <c r="CC113" s="926"/>
      <c r="CD113" s="926"/>
      <c r="CE113" s="926"/>
      <c r="CF113" s="920">
        <v>0.6</v>
      </c>
      <c r="CG113" s="921"/>
      <c r="CH113" s="921"/>
      <c r="CI113" s="921"/>
      <c r="CJ113" s="921"/>
      <c r="CK113" s="948"/>
      <c r="CL113" s="949"/>
      <c r="CM113" s="922" t="s">
        <v>447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437</v>
      </c>
      <c r="DH113" s="959"/>
      <c r="DI113" s="959"/>
      <c r="DJ113" s="959"/>
      <c r="DK113" s="960"/>
      <c r="DL113" s="961" t="s">
        <v>128</v>
      </c>
      <c r="DM113" s="959"/>
      <c r="DN113" s="959"/>
      <c r="DO113" s="959"/>
      <c r="DP113" s="960"/>
      <c r="DQ113" s="961" t="s">
        <v>439</v>
      </c>
      <c r="DR113" s="959"/>
      <c r="DS113" s="959"/>
      <c r="DT113" s="959"/>
      <c r="DU113" s="960"/>
      <c r="DV113" s="962" t="s">
        <v>128</v>
      </c>
      <c r="DW113" s="963"/>
      <c r="DX113" s="963"/>
      <c r="DY113" s="963"/>
      <c r="DZ113" s="964"/>
    </row>
    <row r="114" spans="1:130" s="230" customFormat="1" ht="26.25" customHeight="1">
      <c r="A114" s="954"/>
      <c r="B114" s="955"/>
      <c r="C114" s="923" t="s">
        <v>448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7364</v>
      </c>
      <c r="AB114" s="959"/>
      <c r="AC114" s="959"/>
      <c r="AD114" s="959"/>
      <c r="AE114" s="960"/>
      <c r="AF114" s="961">
        <v>10863</v>
      </c>
      <c r="AG114" s="959"/>
      <c r="AH114" s="959"/>
      <c r="AI114" s="959"/>
      <c r="AJ114" s="960"/>
      <c r="AK114" s="961">
        <v>9957</v>
      </c>
      <c r="AL114" s="959"/>
      <c r="AM114" s="959"/>
      <c r="AN114" s="959"/>
      <c r="AO114" s="960"/>
      <c r="AP114" s="962">
        <v>0.6</v>
      </c>
      <c r="AQ114" s="963"/>
      <c r="AR114" s="963"/>
      <c r="AS114" s="963"/>
      <c r="AT114" s="964"/>
      <c r="AU114" s="908"/>
      <c r="AV114" s="909"/>
      <c r="AW114" s="909"/>
      <c r="AX114" s="909"/>
      <c r="AY114" s="909"/>
      <c r="AZ114" s="922" t="s">
        <v>449</v>
      </c>
      <c r="BA114" s="923"/>
      <c r="BB114" s="923"/>
      <c r="BC114" s="923"/>
      <c r="BD114" s="923"/>
      <c r="BE114" s="923"/>
      <c r="BF114" s="923"/>
      <c r="BG114" s="923"/>
      <c r="BH114" s="923"/>
      <c r="BI114" s="923"/>
      <c r="BJ114" s="923"/>
      <c r="BK114" s="923"/>
      <c r="BL114" s="923"/>
      <c r="BM114" s="923"/>
      <c r="BN114" s="923"/>
      <c r="BO114" s="923"/>
      <c r="BP114" s="924"/>
      <c r="BQ114" s="925">
        <v>381942</v>
      </c>
      <c r="BR114" s="926"/>
      <c r="BS114" s="926"/>
      <c r="BT114" s="926"/>
      <c r="BU114" s="926"/>
      <c r="BV114" s="926">
        <v>346523</v>
      </c>
      <c r="BW114" s="926"/>
      <c r="BX114" s="926"/>
      <c r="BY114" s="926"/>
      <c r="BZ114" s="926"/>
      <c r="CA114" s="926">
        <v>304862</v>
      </c>
      <c r="CB114" s="926"/>
      <c r="CC114" s="926"/>
      <c r="CD114" s="926"/>
      <c r="CE114" s="926"/>
      <c r="CF114" s="920">
        <v>19.7</v>
      </c>
      <c r="CG114" s="921"/>
      <c r="CH114" s="921"/>
      <c r="CI114" s="921"/>
      <c r="CJ114" s="921"/>
      <c r="CK114" s="948"/>
      <c r="CL114" s="949"/>
      <c r="CM114" s="922" t="s">
        <v>450</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128</v>
      </c>
      <c r="DH114" s="959"/>
      <c r="DI114" s="959"/>
      <c r="DJ114" s="959"/>
      <c r="DK114" s="960"/>
      <c r="DL114" s="961" t="s">
        <v>128</v>
      </c>
      <c r="DM114" s="959"/>
      <c r="DN114" s="959"/>
      <c r="DO114" s="959"/>
      <c r="DP114" s="960"/>
      <c r="DQ114" s="961" t="s">
        <v>128</v>
      </c>
      <c r="DR114" s="959"/>
      <c r="DS114" s="959"/>
      <c r="DT114" s="959"/>
      <c r="DU114" s="960"/>
      <c r="DV114" s="962" t="s">
        <v>437</v>
      </c>
      <c r="DW114" s="963"/>
      <c r="DX114" s="963"/>
      <c r="DY114" s="963"/>
      <c r="DZ114" s="964"/>
    </row>
    <row r="115" spans="1:130" s="230" customFormat="1" ht="26.25" customHeight="1">
      <c r="A115" s="954"/>
      <c r="B115" s="955"/>
      <c r="C115" s="923" t="s">
        <v>451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128</v>
      </c>
      <c r="AB115" s="938"/>
      <c r="AC115" s="938"/>
      <c r="AD115" s="938"/>
      <c r="AE115" s="939"/>
      <c r="AF115" s="940" t="s">
        <v>128</v>
      </c>
      <c r="AG115" s="938"/>
      <c r="AH115" s="938"/>
      <c r="AI115" s="938"/>
      <c r="AJ115" s="939"/>
      <c r="AK115" s="940" t="s">
        <v>128</v>
      </c>
      <c r="AL115" s="938"/>
      <c r="AM115" s="938"/>
      <c r="AN115" s="938"/>
      <c r="AO115" s="939"/>
      <c r="AP115" s="941" t="s">
        <v>452</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t="s">
        <v>437</v>
      </c>
      <c r="BR115" s="926"/>
      <c r="BS115" s="926"/>
      <c r="BT115" s="926"/>
      <c r="BU115" s="926"/>
      <c r="BV115" s="926" t="s">
        <v>128</v>
      </c>
      <c r="BW115" s="926"/>
      <c r="BX115" s="926"/>
      <c r="BY115" s="926"/>
      <c r="BZ115" s="926"/>
      <c r="CA115" s="926" t="s">
        <v>128</v>
      </c>
      <c r="CB115" s="926"/>
      <c r="CC115" s="926"/>
      <c r="CD115" s="926"/>
      <c r="CE115" s="926"/>
      <c r="CF115" s="920" t="s">
        <v>452</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128</v>
      </c>
      <c r="DH115" s="959"/>
      <c r="DI115" s="959"/>
      <c r="DJ115" s="959"/>
      <c r="DK115" s="960"/>
      <c r="DL115" s="961" t="s">
        <v>128</v>
      </c>
      <c r="DM115" s="959"/>
      <c r="DN115" s="959"/>
      <c r="DO115" s="959"/>
      <c r="DP115" s="960"/>
      <c r="DQ115" s="961" t="s">
        <v>437</v>
      </c>
      <c r="DR115" s="959"/>
      <c r="DS115" s="959"/>
      <c r="DT115" s="959"/>
      <c r="DU115" s="960"/>
      <c r="DV115" s="962" t="s">
        <v>437</v>
      </c>
      <c r="DW115" s="963"/>
      <c r="DX115" s="963"/>
      <c r="DY115" s="963"/>
      <c r="DZ115" s="964"/>
    </row>
    <row r="116" spans="1:130" s="230" customFormat="1" ht="26.25" customHeight="1">
      <c r="A116" s="956"/>
      <c r="B116" s="957"/>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452</v>
      </c>
      <c r="AB116" s="959"/>
      <c r="AC116" s="959"/>
      <c r="AD116" s="959"/>
      <c r="AE116" s="960"/>
      <c r="AF116" s="961" t="s">
        <v>128</v>
      </c>
      <c r="AG116" s="959"/>
      <c r="AH116" s="959"/>
      <c r="AI116" s="959"/>
      <c r="AJ116" s="960"/>
      <c r="AK116" s="961" t="s">
        <v>128</v>
      </c>
      <c r="AL116" s="959"/>
      <c r="AM116" s="959"/>
      <c r="AN116" s="959"/>
      <c r="AO116" s="960"/>
      <c r="AP116" s="962" t="s">
        <v>452</v>
      </c>
      <c r="AQ116" s="963"/>
      <c r="AR116" s="963"/>
      <c r="AS116" s="963"/>
      <c r="AT116" s="964"/>
      <c r="AU116" s="908"/>
      <c r="AV116" s="909"/>
      <c r="AW116" s="909"/>
      <c r="AX116" s="909"/>
      <c r="AY116" s="909"/>
      <c r="AZ116" s="967" t="s">
        <v>456</v>
      </c>
      <c r="BA116" s="968"/>
      <c r="BB116" s="968"/>
      <c r="BC116" s="968"/>
      <c r="BD116" s="968"/>
      <c r="BE116" s="968"/>
      <c r="BF116" s="968"/>
      <c r="BG116" s="968"/>
      <c r="BH116" s="968"/>
      <c r="BI116" s="968"/>
      <c r="BJ116" s="968"/>
      <c r="BK116" s="968"/>
      <c r="BL116" s="968"/>
      <c r="BM116" s="968"/>
      <c r="BN116" s="968"/>
      <c r="BO116" s="968"/>
      <c r="BP116" s="969"/>
      <c r="BQ116" s="925" t="s">
        <v>128</v>
      </c>
      <c r="BR116" s="926"/>
      <c r="BS116" s="926"/>
      <c r="BT116" s="926"/>
      <c r="BU116" s="926"/>
      <c r="BV116" s="926" t="s">
        <v>128</v>
      </c>
      <c r="BW116" s="926"/>
      <c r="BX116" s="926"/>
      <c r="BY116" s="926"/>
      <c r="BZ116" s="926"/>
      <c r="CA116" s="926" t="s">
        <v>452</v>
      </c>
      <c r="CB116" s="926"/>
      <c r="CC116" s="926"/>
      <c r="CD116" s="926"/>
      <c r="CE116" s="926"/>
      <c r="CF116" s="920" t="s">
        <v>128</v>
      </c>
      <c r="CG116" s="921"/>
      <c r="CH116" s="921"/>
      <c r="CI116" s="921"/>
      <c r="CJ116" s="921"/>
      <c r="CK116" s="948"/>
      <c r="CL116" s="949"/>
      <c r="CM116" s="922" t="s">
        <v>457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128</v>
      </c>
      <c r="DH116" s="959"/>
      <c r="DI116" s="959"/>
      <c r="DJ116" s="959"/>
      <c r="DK116" s="960"/>
      <c r="DL116" s="961" t="s">
        <v>458</v>
      </c>
      <c r="DM116" s="959"/>
      <c r="DN116" s="959"/>
      <c r="DO116" s="959"/>
      <c r="DP116" s="960"/>
      <c r="DQ116" s="961" t="s">
        <v>128</v>
      </c>
      <c r="DR116" s="959"/>
      <c r="DS116" s="959"/>
      <c r="DT116" s="959"/>
      <c r="DU116" s="960"/>
      <c r="DV116" s="962" t="s">
        <v>439</v>
      </c>
      <c r="DW116" s="963"/>
      <c r="DX116" s="963"/>
      <c r="DY116" s="963"/>
      <c r="DZ116" s="964"/>
    </row>
    <row r="117" spans="1:130" s="230" customFormat="1" ht="26.25" customHeight="1">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418468</v>
      </c>
      <c r="AB117" s="979"/>
      <c r="AC117" s="979"/>
      <c r="AD117" s="979"/>
      <c r="AE117" s="980"/>
      <c r="AF117" s="981">
        <v>446769</v>
      </c>
      <c r="AG117" s="979"/>
      <c r="AH117" s="979"/>
      <c r="AI117" s="979"/>
      <c r="AJ117" s="980"/>
      <c r="AK117" s="981">
        <v>471855</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458</v>
      </c>
      <c r="BR117" s="926"/>
      <c r="BS117" s="926"/>
      <c r="BT117" s="926"/>
      <c r="BU117" s="926"/>
      <c r="BV117" s="926" t="s">
        <v>452</v>
      </c>
      <c r="BW117" s="926"/>
      <c r="BX117" s="926"/>
      <c r="BY117" s="926"/>
      <c r="BZ117" s="926"/>
      <c r="CA117" s="926" t="s">
        <v>437</v>
      </c>
      <c r="CB117" s="926"/>
      <c r="CC117" s="926"/>
      <c r="CD117" s="926"/>
      <c r="CE117" s="926"/>
      <c r="CF117" s="920" t="s">
        <v>452</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128</v>
      </c>
      <c r="DH117" s="959"/>
      <c r="DI117" s="959"/>
      <c r="DJ117" s="959"/>
      <c r="DK117" s="960"/>
      <c r="DL117" s="961" t="s">
        <v>452</v>
      </c>
      <c r="DM117" s="959"/>
      <c r="DN117" s="959"/>
      <c r="DO117" s="959"/>
      <c r="DP117" s="960"/>
      <c r="DQ117" s="961" t="s">
        <v>128</v>
      </c>
      <c r="DR117" s="959"/>
      <c r="DS117" s="959"/>
      <c r="DT117" s="959"/>
      <c r="DU117" s="960"/>
      <c r="DV117" s="962" t="s">
        <v>128</v>
      </c>
      <c r="DW117" s="963"/>
      <c r="DX117" s="963"/>
      <c r="DY117" s="963"/>
      <c r="DZ117" s="964"/>
    </row>
    <row r="118" spans="1:130" s="230" customFormat="1" ht="26.25" customHeight="1">
      <c r="A118" s="912" t="s">
        <v>431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428</v>
      </c>
      <c r="AB118" s="893"/>
      <c r="AC118" s="893"/>
      <c r="AD118" s="893"/>
      <c r="AE118" s="894"/>
      <c r="AF118" s="892" t="s">
        <v>429</v>
      </c>
      <c r="AG118" s="893"/>
      <c r="AH118" s="893"/>
      <c r="AI118" s="893"/>
      <c r="AJ118" s="894"/>
      <c r="AK118" s="892" t="s">
        <v>310</v>
      </c>
      <c r="AL118" s="893"/>
      <c r="AM118" s="893"/>
      <c r="AN118" s="893"/>
      <c r="AO118" s="894"/>
      <c r="AP118" s="970" t="s">
        <v>430</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128</v>
      </c>
      <c r="BR118" s="1000"/>
      <c r="BS118" s="1000"/>
      <c r="BT118" s="1000"/>
      <c r="BU118" s="1000"/>
      <c r="BV118" s="1000" t="s">
        <v>128</v>
      </c>
      <c r="BW118" s="1000"/>
      <c r="BX118" s="1000"/>
      <c r="BY118" s="1000"/>
      <c r="BZ118" s="1000"/>
      <c r="CA118" s="1000" t="s">
        <v>452</v>
      </c>
      <c r="CB118" s="1000"/>
      <c r="CC118" s="1000"/>
      <c r="CD118" s="1000"/>
      <c r="CE118" s="1000"/>
      <c r="CF118" s="920" t="s">
        <v>128</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128</v>
      </c>
      <c r="DH118" s="959"/>
      <c r="DI118" s="959"/>
      <c r="DJ118" s="959"/>
      <c r="DK118" s="960"/>
      <c r="DL118" s="961" t="s">
        <v>128</v>
      </c>
      <c r="DM118" s="959"/>
      <c r="DN118" s="959"/>
      <c r="DO118" s="959"/>
      <c r="DP118" s="960"/>
      <c r="DQ118" s="961" t="s">
        <v>128</v>
      </c>
      <c r="DR118" s="959"/>
      <c r="DS118" s="959"/>
      <c r="DT118" s="959"/>
      <c r="DU118" s="960"/>
      <c r="DV118" s="962" t="s">
        <v>128</v>
      </c>
      <c r="DW118" s="963"/>
      <c r="DX118" s="963"/>
      <c r="DY118" s="963"/>
      <c r="DZ118" s="964"/>
    </row>
    <row r="119" spans="1:130" s="230" customFormat="1" ht="26.25" customHeight="1">
      <c r="A119" s="1056" t="s">
        <v>434</v>
      </c>
      <c r="B119" s="947"/>
      <c r="C119" s="929" t="s">
        <v>435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128</v>
      </c>
      <c r="AB119" s="900"/>
      <c r="AC119" s="900"/>
      <c r="AD119" s="900"/>
      <c r="AE119" s="901"/>
      <c r="AF119" s="902" t="s">
        <v>128</v>
      </c>
      <c r="AG119" s="900"/>
      <c r="AH119" s="900"/>
      <c r="AI119" s="900"/>
      <c r="AJ119" s="901"/>
      <c r="AK119" s="902" t="s">
        <v>128</v>
      </c>
      <c r="AL119" s="900"/>
      <c r="AM119" s="900"/>
      <c r="AN119" s="900"/>
      <c r="AO119" s="901"/>
      <c r="AP119" s="903" t="s">
        <v>437</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464</v>
      </c>
      <c r="BP119" s="1005"/>
      <c r="BQ119" s="999">
        <v>4489470</v>
      </c>
      <c r="BR119" s="1000"/>
      <c r="BS119" s="1000"/>
      <c r="BT119" s="1000"/>
      <c r="BU119" s="1000"/>
      <c r="BV119" s="1000">
        <v>4287383</v>
      </c>
      <c r="BW119" s="1000"/>
      <c r="BX119" s="1000"/>
      <c r="BY119" s="1000"/>
      <c r="BZ119" s="1000"/>
      <c r="CA119" s="1000">
        <v>3892081</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128</v>
      </c>
      <c r="DH119" s="986"/>
      <c r="DI119" s="986"/>
      <c r="DJ119" s="986"/>
      <c r="DK119" s="987"/>
      <c r="DL119" s="985" t="s">
        <v>128</v>
      </c>
      <c r="DM119" s="986"/>
      <c r="DN119" s="986"/>
      <c r="DO119" s="986"/>
      <c r="DP119" s="987"/>
      <c r="DQ119" s="985" t="s">
        <v>437</v>
      </c>
      <c r="DR119" s="986"/>
      <c r="DS119" s="986"/>
      <c r="DT119" s="986"/>
      <c r="DU119" s="987"/>
      <c r="DV119" s="988" t="s">
        <v>452</v>
      </c>
      <c r="DW119" s="989"/>
      <c r="DX119" s="989"/>
      <c r="DY119" s="989"/>
      <c r="DZ119" s="990"/>
    </row>
    <row r="120" spans="1:130" s="230" customFormat="1" ht="26.25" customHeight="1">
      <c r="A120" s="1057"/>
      <c r="B120" s="949"/>
      <c r="C120" s="922" t="s">
        <v>440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128</v>
      </c>
      <c r="AB120" s="959"/>
      <c r="AC120" s="959"/>
      <c r="AD120" s="959"/>
      <c r="AE120" s="960"/>
      <c r="AF120" s="961" t="s">
        <v>128</v>
      </c>
      <c r="AG120" s="959"/>
      <c r="AH120" s="959"/>
      <c r="AI120" s="959"/>
      <c r="AJ120" s="960"/>
      <c r="AK120" s="961" t="s">
        <v>452</v>
      </c>
      <c r="AL120" s="959"/>
      <c r="AM120" s="959"/>
      <c r="AN120" s="959"/>
      <c r="AO120" s="960"/>
      <c r="AP120" s="962" t="s">
        <v>128</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1652125</v>
      </c>
      <c r="BR120" s="931"/>
      <c r="BS120" s="931"/>
      <c r="BT120" s="931"/>
      <c r="BU120" s="931"/>
      <c r="BV120" s="931">
        <v>1793081</v>
      </c>
      <c r="BW120" s="931"/>
      <c r="BX120" s="931"/>
      <c r="BY120" s="931"/>
      <c r="BZ120" s="931"/>
      <c r="CA120" s="931">
        <v>1839704</v>
      </c>
      <c r="CB120" s="931"/>
      <c r="CC120" s="931"/>
      <c r="CD120" s="931"/>
      <c r="CE120" s="931"/>
      <c r="CF120" s="944">
        <v>119</v>
      </c>
      <c r="CG120" s="945"/>
      <c r="CH120" s="945"/>
      <c r="CI120" s="945"/>
      <c r="CJ120" s="945"/>
      <c r="CK120" s="1006" t="s">
        <v>468</v>
      </c>
      <c r="CL120" s="1007"/>
      <c r="CM120" s="1007"/>
      <c r="CN120" s="1007"/>
      <c r="CO120" s="1008"/>
      <c r="CP120" s="1014" t="s">
        <v>469</v>
      </c>
      <c r="CQ120" s="1015"/>
      <c r="CR120" s="1015"/>
      <c r="CS120" s="1015"/>
      <c r="CT120" s="1015"/>
      <c r="CU120" s="1015"/>
      <c r="CV120" s="1015"/>
      <c r="CW120" s="1015"/>
      <c r="CX120" s="1015"/>
      <c r="CY120" s="1015"/>
      <c r="CZ120" s="1015"/>
      <c r="DA120" s="1015"/>
      <c r="DB120" s="1015"/>
      <c r="DC120" s="1015"/>
      <c r="DD120" s="1015"/>
      <c r="DE120" s="1015"/>
      <c r="DF120" s="1016"/>
      <c r="DG120" s="930">
        <v>669123</v>
      </c>
      <c r="DH120" s="931"/>
      <c r="DI120" s="931"/>
      <c r="DJ120" s="931"/>
      <c r="DK120" s="931"/>
      <c r="DL120" s="931">
        <v>640157</v>
      </c>
      <c r="DM120" s="931"/>
      <c r="DN120" s="931"/>
      <c r="DO120" s="931"/>
      <c r="DP120" s="931"/>
      <c r="DQ120" s="931">
        <v>592031</v>
      </c>
      <c r="DR120" s="931"/>
      <c r="DS120" s="931"/>
      <c r="DT120" s="931"/>
      <c r="DU120" s="931"/>
      <c r="DV120" s="932">
        <v>38.299999999999997</v>
      </c>
      <c r="DW120" s="932"/>
      <c r="DX120" s="932"/>
      <c r="DY120" s="932"/>
      <c r="DZ120" s="933"/>
    </row>
    <row r="121" spans="1:130" s="230" customFormat="1" ht="26.25" customHeight="1">
      <c r="A121" s="1057"/>
      <c r="B121" s="949"/>
      <c r="C121" s="974" t="s">
        <v>470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128</v>
      </c>
      <c r="AB121" s="959"/>
      <c r="AC121" s="959"/>
      <c r="AD121" s="959"/>
      <c r="AE121" s="960"/>
      <c r="AF121" s="961" t="s">
        <v>128</v>
      </c>
      <c r="AG121" s="959"/>
      <c r="AH121" s="959"/>
      <c r="AI121" s="959"/>
      <c r="AJ121" s="960"/>
      <c r="AK121" s="961" t="s">
        <v>128</v>
      </c>
      <c r="AL121" s="959"/>
      <c r="AM121" s="959"/>
      <c r="AN121" s="959"/>
      <c r="AO121" s="960"/>
      <c r="AP121" s="962" t="s">
        <v>437</v>
      </c>
      <c r="AQ121" s="963"/>
      <c r="AR121" s="963"/>
      <c r="AS121" s="963"/>
      <c r="AT121" s="964"/>
      <c r="AU121" s="994"/>
      <c r="AV121" s="995"/>
      <c r="AW121" s="995"/>
      <c r="AX121" s="995"/>
      <c r="AY121" s="996"/>
      <c r="AZ121" s="922" t="s">
        <v>471</v>
      </c>
      <c r="BA121" s="923"/>
      <c r="BB121" s="923"/>
      <c r="BC121" s="923"/>
      <c r="BD121" s="923"/>
      <c r="BE121" s="923"/>
      <c r="BF121" s="923"/>
      <c r="BG121" s="923"/>
      <c r="BH121" s="923"/>
      <c r="BI121" s="923"/>
      <c r="BJ121" s="923"/>
      <c r="BK121" s="923"/>
      <c r="BL121" s="923"/>
      <c r="BM121" s="923"/>
      <c r="BN121" s="923"/>
      <c r="BO121" s="923"/>
      <c r="BP121" s="924"/>
      <c r="BQ121" s="925" t="s">
        <v>128</v>
      </c>
      <c r="BR121" s="926"/>
      <c r="BS121" s="926"/>
      <c r="BT121" s="926"/>
      <c r="BU121" s="926"/>
      <c r="BV121" s="926" t="s">
        <v>128</v>
      </c>
      <c r="BW121" s="926"/>
      <c r="BX121" s="926"/>
      <c r="BY121" s="926"/>
      <c r="BZ121" s="926"/>
      <c r="CA121" s="926" t="s">
        <v>128</v>
      </c>
      <c r="CB121" s="926"/>
      <c r="CC121" s="926"/>
      <c r="CD121" s="926"/>
      <c r="CE121" s="926"/>
      <c r="CF121" s="920" t="s">
        <v>437</v>
      </c>
      <c r="CG121" s="921"/>
      <c r="CH121" s="921"/>
      <c r="CI121" s="921"/>
      <c r="CJ121" s="921"/>
      <c r="CK121" s="1009"/>
      <c r="CL121" s="1010"/>
      <c r="CM121" s="1010"/>
      <c r="CN121" s="1010"/>
      <c r="CO121" s="1011"/>
      <c r="CP121" s="1019" t="s">
        <v>472</v>
      </c>
      <c r="CQ121" s="1020"/>
      <c r="CR121" s="1020"/>
      <c r="CS121" s="1020"/>
      <c r="CT121" s="1020"/>
      <c r="CU121" s="1020"/>
      <c r="CV121" s="1020"/>
      <c r="CW121" s="1020"/>
      <c r="CX121" s="1020"/>
      <c r="CY121" s="1020"/>
      <c r="CZ121" s="1020"/>
      <c r="DA121" s="1020"/>
      <c r="DB121" s="1020"/>
      <c r="DC121" s="1020"/>
      <c r="DD121" s="1020"/>
      <c r="DE121" s="1020"/>
      <c r="DF121" s="1021"/>
      <c r="DG121" s="925">
        <v>250962</v>
      </c>
      <c r="DH121" s="926"/>
      <c r="DI121" s="926"/>
      <c r="DJ121" s="926"/>
      <c r="DK121" s="926"/>
      <c r="DL121" s="926">
        <v>222128</v>
      </c>
      <c r="DM121" s="926"/>
      <c r="DN121" s="926"/>
      <c r="DO121" s="926"/>
      <c r="DP121" s="926"/>
      <c r="DQ121" s="926">
        <v>192728</v>
      </c>
      <c r="DR121" s="926"/>
      <c r="DS121" s="926"/>
      <c r="DT121" s="926"/>
      <c r="DU121" s="926"/>
      <c r="DV121" s="927">
        <v>12.5</v>
      </c>
      <c r="DW121" s="927"/>
      <c r="DX121" s="927"/>
      <c r="DY121" s="927"/>
      <c r="DZ121" s="928"/>
    </row>
    <row r="122" spans="1:130" s="230" customFormat="1" ht="26.25" customHeight="1">
      <c r="A122" s="1057"/>
      <c r="B122" s="949"/>
      <c r="C122" s="922" t="s">
        <v>450</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128</v>
      </c>
      <c r="AB122" s="959"/>
      <c r="AC122" s="959"/>
      <c r="AD122" s="959"/>
      <c r="AE122" s="960"/>
      <c r="AF122" s="961" t="s">
        <v>128</v>
      </c>
      <c r="AG122" s="959"/>
      <c r="AH122" s="959"/>
      <c r="AI122" s="959"/>
      <c r="AJ122" s="960"/>
      <c r="AK122" s="961" t="s">
        <v>437</v>
      </c>
      <c r="AL122" s="959"/>
      <c r="AM122" s="959"/>
      <c r="AN122" s="959"/>
      <c r="AO122" s="960"/>
      <c r="AP122" s="962" t="s">
        <v>128</v>
      </c>
      <c r="AQ122" s="963"/>
      <c r="AR122" s="963"/>
      <c r="AS122" s="963"/>
      <c r="AT122" s="964"/>
      <c r="AU122" s="994"/>
      <c r="AV122" s="995"/>
      <c r="AW122" s="995"/>
      <c r="AX122" s="995"/>
      <c r="AY122" s="996"/>
      <c r="AZ122" s="973" t="s">
        <v>473</v>
      </c>
      <c r="BA122" s="965"/>
      <c r="BB122" s="965"/>
      <c r="BC122" s="965"/>
      <c r="BD122" s="965"/>
      <c r="BE122" s="965"/>
      <c r="BF122" s="965"/>
      <c r="BG122" s="965"/>
      <c r="BH122" s="965"/>
      <c r="BI122" s="965"/>
      <c r="BJ122" s="965"/>
      <c r="BK122" s="965"/>
      <c r="BL122" s="965"/>
      <c r="BM122" s="965"/>
      <c r="BN122" s="965"/>
      <c r="BO122" s="965"/>
      <c r="BP122" s="966"/>
      <c r="BQ122" s="999">
        <v>2861419</v>
      </c>
      <c r="BR122" s="1000"/>
      <c r="BS122" s="1000"/>
      <c r="BT122" s="1000"/>
      <c r="BU122" s="1000"/>
      <c r="BV122" s="1000">
        <v>2748745</v>
      </c>
      <c r="BW122" s="1000"/>
      <c r="BX122" s="1000"/>
      <c r="BY122" s="1000"/>
      <c r="BZ122" s="1000"/>
      <c r="CA122" s="1000">
        <v>2529658</v>
      </c>
      <c r="CB122" s="1000"/>
      <c r="CC122" s="1000"/>
      <c r="CD122" s="1000"/>
      <c r="CE122" s="1000"/>
      <c r="CF122" s="1017">
        <v>163.6</v>
      </c>
      <c r="CG122" s="1018"/>
      <c r="CH122" s="1018"/>
      <c r="CI122" s="1018"/>
      <c r="CJ122" s="1018"/>
      <c r="CK122" s="1009"/>
      <c r="CL122" s="1010"/>
      <c r="CM122" s="1010"/>
      <c r="CN122" s="1010"/>
      <c r="CO122" s="1011"/>
      <c r="CP122" s="1019" t="s">
        <v>474</v>
      </c>
      <c r="CQ122" s="1020"/>
      <c r="CR122" s="1020"/>
      <c r="CS122" s="1020"/>
      <c r="CT122" s="1020"/>
      <c r="CU122" s="1020"/>
      <c r="CV122" s="1020"/>
      <c r="CW122" s="1020"/>
      <c r="CX122" s="1020"/>
      <c r="CY122" s="1020"/>
      <c r="CZ122" s="1020"/>
      <c r="DA122" s="1020"/>
      <c r="DB122" s="1020"/>
      <c r="DC122" s="1020"/>
      <c r="DD122" s="1020"/>
      <c r="DE122" s="1020"/>
      <c r="DF122" s="1021"/>
      <c r="DG122" s="925" t="s">
        <v>128</v>
      </c>
      <c r="DH122" s="926"/>
      <c r="DI122" s="926"/>
      <c r="DJ122" s="926"/>
      <c r="DK122" s="926"/>
      <c r="DL122" s="926" t="s">
        <v>128</v>
      </c>
      <c r="DM122" s="926"/>
      <c r="DN122" s="926"/>
      <c r="DO122" s="926"/>
      <c r="DP122" s="926"/>
      <c r="DQ122" s="926" t="s">
        <v>452</v>
      </c>
      <c r="DR122" s="926"/>
      <c r="DS122" s="926"/>
      <c r="DT122" s="926"/>
      <c r="DU122" s="926"/>
      <c r="DV122" s="927" t="s">
        <v>128</v>
      </c>
      <c r="DW122" s="927"/>
      <c r="DX122" s="927"/>
      <c r="DY122" s="927"/>
      <c r="DZ122" s="928"/>
    </row>
    <row r="123" spans="1:130" s="230" customFormat="1" ht="26.25" customHeight="1">
      <c r="A123" s="1057"/>
      <c r="B123" s="949"/>
      <c r="C123" s="922" t="s">
        <v>457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452</v>
      </c>
      <c r="AB123" s="959"/>
      <c r="AC123" s="959"/>
      <c r="AD123" s="959"/>
      <c r="AE123" s="960"/>
      <c r="AF123" s="961" t="s">
        <v>128</v>
      </c>
      <c r="AG123" s="959"/>
      <c r="AH123" s="959"/>
      <c r="AI123" s="959"/>
      <c r="AJ123" s="960"/>
      <c r="AK123" s="961" t="s">
        <v>128</v>
      </c>
      <c r="AL123" s="959"/>
      <c r="AM123" s="959"/>
      <c r="AN123" s="959"/>
      <c r="AO123" s="960"/>
      <c r="AP123" s="962" t="s">
        <v>128</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475</v>
      </c>
      <c r="BP123" s="1005"/>
      <c r="BQ123" s="1063">
        <v>4513544</v>
      </c>
      <c r="BR123" s="1064"/>
      <c r="BS123" s="1064"/>
      <c r="BT123" s="1064"/>
      <c r="BU123" s="1064"/>
      <c r="BV123" s="1064">
        <v>4541826</v>
      </c>
      <c r="BW123" s="1064"/>
      <c r="BX123" s="1064"/>
      <c r="BY123" s="1064"/>
      <c r="BZ123" s="1064"/>
      <c r="CA123" s="1064">
        <v>4369362</v>
      </c>
      <c r="CB123" s="1064"/>
      <c r="CC123" s="1064"/>
      <c r="CD123" s="1064"/>
      <c r="CE123" s="1064"/>
      <c r="CF123" s="1001"/>
      <c r="CG123" s="1002"/>
      <c r="CH123" s="1002"/>
      <c r="CI123" s="1002"/>
      <c r="CJ123" s="1003"/>
      <c r="CK123" s="1009"/>
      <c r="CL123" s="1010"/>
      <c r="CM123" s="1010"/>
      <c r="CN123" s="1010"/>
      <c r="CO123" s="1011"/>
      <c r="CP123" s="1019" t="s">
        <v>476</v>
      </c>
      <c r="CQ123" s="1020"/>
      <c r="CR123" s="1020"/>
      <c r="CS123" s="1020"/>
      <c r="CT123" s="1020"/>
      <c r="CU123" s="1020"/>
      <c r="CV123" s="1020"/>
      <c r="CW123" s="1020"/>
      <c r="CX123" s="1020"/>
      <c r="CY123" s="1020"/>
      <c r="CZ123" s="1020"/>
      <c r="DA123" s="1020"/>
      <c r="DB123" s="1020"/>
      <c r="DC123" s="1020"/>
      <c r="DD123" s="1020"/>
      <c r="DE123" s="1020"/>
      <c r="DF123" s="1021"/>
      <c r="DG123" s="958" t="s">
        <v>128</v>
      </c>
      <c r="DH123" s="959"/>
      <c r="DI123" s="959"/>
      <c r="DJ123" s="959"/>
      <c r="DK123" s="960"/>
      <c r="DL123" s="961" t="s">
        <v>128</v>
      </c>
      <c r="DM123" s="959"/>
      <c r="DN123" s="959"/>
      <c r="DO123" s="959"/>
      <c r="DP123" s="960"/>
      <c r="DQ123" s="961" t="s">
        <v>128</v>
      </c>
      <c r="DR123" s="959"/>
      <c r="DS123" s="959"/>
      <c r="DT123" s="959"/>
      <c r="DU123" s="960"/>
      <c r="DV123" s="962" t="s">
        <v>437</v>
      </c>
      <c r="DW123" s="963"/>
      <c r="DX123" s="963"/>
      <c r="DY123" s="963"/>
      <c r="DZ123" s="964"/>
    </row>
    <row r="124" spans="1:130" s="230" customFormat="1" ht="26.25" customHeight="1" thickBot="1">
      <c r="A124" s="1057"/>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128</v>
      </c>
      <c r="AB124" s="959"/>
      <c r="AC124" s="959"/>
      <c r="AD124" s="959"/>
      <c r="AE124" s="960"/>
      <c r="AF124" s="961" t="s">
        <v>128</v>
      </c>
      <c r="AG124" s="959"/>
      <c r="AH124" s="959"/>
      <c r="AI124" s="959"/>
      <c r="AJ124" s="960"/>
      <c r="AK124" s="961" t="s">
        <v>128</v>
      </c>
      <c r="AL124" s="959"/>
      <c r="AM124" s="959"/>
      <c r="AN124" s="959"/>
      <c r="AO124" s="960"/>
      <c r="AP124" s="962" t="s">
        <v>128</v>
      </c>
      <c r="AQ124" s="963"/>
      <c r="AR124" s="963"/>
      <c r="AS124" s="963"/>
      <c r="AT124" s="964"/>
      <c r="AU124" s="1059" t="s">
        <v>477</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128</v>
      </c>
      <c r="BR124" s="1027"/>
      <c r="BS124" s="1027"/>
      <c r="BT124" s="1027"/>
      <c r="BU124" s="1027"/>
      <c r="BV124" s="1027" t="s">
        <v>437</v>
      </c>
      <c r="BW124" s="1027"/>
      <c r="BX124" s="1027"/>
      <c r="BY124" s="1027"/>
      <c r="BZ124" s="1027"/>
      <c r="CA124" s="1027" t="s">
        <v>128</v>
      </c>
      <c r="CB124" s="1027"/>
      <c r="CC124" s="1027"/>
      <c r="CD124" s="1027"/>
      <c r="CE124" s="1027"/>
      <c r="CF124" s="1028"/>
      <c r="CG124" s="1029"/>
      <c r="CH124" s="1029"/>
      <c r="CI124" s="1029"/>
      <c r="CJ124" s="1030"/>
      <c r="CK124" s="1012"/>
      <c r="CL124" s="1012"/>
      <c r="CM124" s="1012"/>
      <c r="CN124" s="1012"/>
      <c r="CO124" s="1013"/>
      <c r="CP124" s="1019" t="s">
        <v>478</v>
      </c>
      <c r="CQ124" s="1020"/>
      <c r="CR124" s="1020"/>
      <c r="CS124" s="1020"/>
      <c r="CT124" s="1020"/>
      <c r="CU124" s="1020"/>
      <c r="CV124" s="1020"/>
      <c r="CW124" s="1020"/>
      <c r="CX124" s="1020"/>
      <c r="CY124" s="1020"/>
      <c r="CZ124" s="1020"/>
      <c r="DA124" s="1020"/>
      <c r="DB124" s="1020"/>
      <c r="DC124" s="1020"/>
      <c r="DD124" s="1020"/>
      <c r="DE124" s="1020"/>
      <c r="DF124" s="1021"/>
      <c r="DG124" s="1004" t="s">
        <v>128</v>
      </c>
      <c r="DH124" s="986"/>
      <c r="DI124" s="986"/>
      <c r="DJ124" s="986"/>
      <c r="DK124" s="987"/>
      <c r="DL124" s="985" t="s">
        <v>128</v>
      </c>
      <c r="DM124" s="986"/>
      <c r="DN124" s="986"/>
      <c r="DO124" s="986"/>
      <c r="DP124" s="987"/>
      <c r="DQ124" s="985" t="s">
        <v>128</v>
      </c>
      <c r="DR124" s="986"/>
      <c r="DS124" s="986"/>
      <c r="DT124" s="986"/>
      <c r="DU124" s="987"/>
      <c r="DV124" s="988" t="s">
        <v>437</v>
      </c>
      <c r="DW124" s="989"/>
      <c r="DX124" s="989"/>
      <c r="DY124" s="989"/>
      <c r="DZ124" s="990"/>
    </row>
    <row r="125" spans="1:130" s="230" customFormat="1" ht="26.25" customHeight="1">
      <c r="A125" s="1057"/>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128</v>
      </c>
      <c r="AB125" s="959"/>
      <c r="AC125" s="959"/>
      <c r="AD125" s="959"/>
      <c r="AE125" s="960"/>
      <c r="AF125" s="961" t="s">
        <v>128</v>
      </c>
      <c r="AG125" s="959"/>
      <c r="AH125" s="959"/>
      <c r="AI125" s="959"/>
      <c r="AJ125" s="960"/>
      <c r="AK125" s="961" t="s">
        <v>437</v>
      </c>
      <c r="AL125" s="959"/>
      <c r="AM125" s="959"/>
      <c r="AN125" s="959"/>
      <c r="AO125" s="960"/>
      <c r="AP125" s="962" t="s">
        <v>128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479</v>
      </c>
      <c r="CL125" s="1007"/>
      <c r="CM125" s="1007"/>
      <c r="CN125" s="1007"/>
      <c r="CO125" s="1008"/>
      <c r="CP125" s="929" t="s">
        <v>480</v>
      </c>
      <c r="CQ125" s="897"/>
      <c r="CR125" s="897"/>
      <c r="CS125" s="897"/>
      <c r="CT125" s="897"/>
      <c r="CU125" s="897"/>
      <c r="CV125" s="897"/>
      <c r="CW125" s="897"/>
      <c r="CX125" s="897"/>
      <c r="CY125" s="897"/>
      <c r="CZ125" s="897"/>
      <c r="DA125" s="897"/>
      <c r="DB125" s="897"/>
      <c r="DC125" s="897"/>
      <c r="DD125" s="897"/>
      <c r="DE125" s="897"/>
      <c r="DF125" s="898"/>
      <c r="DG125" s="930" t="s">
        <v>128</v>
      </c>
      <c r="DH125" s="931"/>
      <c r="DI125" s="931"/>
      <c r="DJ125" s="931"/>
      <c r="DK125" s="931"/>
      <c r="DL125" s="931" t="s">
        <v>128</v>
      </c>
      <c r="DM125" s="931"/>
      <c r="DN125" s="931"/>
      <c r="DO125" s="931"/>
      <c r="DP125" s="931"/>
      <c r="DQ125" s="931" t="s">
        <v>128</v>
      </c>
      <c r="DR125" s="931"/>
      <c r="DS125" s="931"/>
      <c r="DT125" s="931"/>
      <c r="DU125" s="931"/>
      <c r="DV125" s="932" t="s">
        <v>128</v>
      </c>
      <c r="DW125" s="932"/>
      <c r="DX125" s="932"/>
      <c r="DY125" s="932"/>
      <c r="DZ125" s="933"/>
    </row>
    <row r="126" spans="1:130" s="230" customFormat="1" ht="26.25" customHeight="1" thickBot="1">
      <c r="A126" s="1057"/>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128</v>
      </c>
      <c r="AB126" s="959"/>
      <c r="AC126" s="959"/>
      <c r="AD126" s="959"/>
      <c r="AE126" s="960"/>
      <c r="AF126" s="961" t="s">
        <v>128</v>
      </c>
      <c r="AG126" s="959"/>
      <c r="AH126" s="959"/>
      <c r="AI126" s="959"/>
      <c r="AJ126" s="960"/>
      <c r="AK126" s="961" t="s">
        <v>128</v>
      </c>
      <c r="AL126" s="959"/>
      <c r="AM126" s="959"/>
      <c r="AN126" s="959"/>
      <c r="AO126" s="960"/>
      <c r="AP126" s="962" t="s">
        <v>128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481</v>
      </c>
      <c r="CQ126" s="923"/>
      <c r="CR126" s="923"/>
      <c r="CS126" s="923"/>
      <c r="CT126" s="923"/>
      <c r="CU126" s="923"/>
      <c r="CV126" s="923"/>
      <c r="CW126" s="923"/>
      <c r="CX126" s="923"/>
      <c r="CY126" s="923"/>
      <c r="CZ126" s="923"/>
      <c r="DA126" s="923"/>
      <c r="DB126" s="923"/>
      <c r="DC126" s="923"/>
      <c r="DD126" s="923"/>
      <c r="DE126" s="923"/>
      <c r="DF126" s="924"/>
      <c r="DG126" s="925" t="s">
        <v>437</v>
      </c>
      <c r="DH126" s="926"/>
      <c r="DI126" s="926"/>
      <c r="DJ126" s="926"/>
      <c r="DK126" s="926"/>
      <c r="DL126" s="926" t="s">
        <v>128</v>
      </c>
      <c r="DM126" s="926"/>
      <c r="DN126" s="926"/>
      <c r="DO126" s="926"/>
      <c r="DP126" s="926"/>
      <c r="DQ126" s="926" t="s">
        <v>128</v>
      </c>
      <c r="DR126" s="926"/>
      <c r="DS126" s="926"/>
      <c r="DT126" s="926"/>
      <c r="DU126" s="926"/>
      <c r="DV126" s="927" t="s">
        <v>437</v>
      </c>
      <c r="DW126" s="927"/>
      <c r="DX126" s="927"/>
      <c r="DY126" s="927"/>
      <c r="DZ126" s="928"/>
    </row>
    <row r="127" spans="1:130" s="230" customFormat="1" ht="26.25" customHeight="1">
      <c r="A127" s="1058"/>
      <c r="B127" s="951"/>
      <c r="C127" s="973" t="s">
        <v>482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128</v>
      </c>
      <c r="AB127" s="959"/>
      <c r="AC127" s="959"/>
      <c r="AD127" s="959"/>
      <c r="AE127" s="960"/>
      <c r="AF127" s="961" t="s">
        <v>128</v>
      </c>
      <c r="AG127" s="959"/>
      <c r="AH127" s="959"/>
      <c r="AI127" s="959"/>
      <c r="AJ127" s="960"/>
      <c r="AK127" s="961" t="s">
        <v>128</v>
      </c>
      <c r="AL127" s="959"/>
      <c r="AM127" s="959"/>
      <c r="AN127" s="959"/>
      <c r="AO127" s="960"/>
      <c r="AP127" s="962" t="s">
        <v>437</v>
      </c>
      <c r="AQ127" s="963"/>
      <c r="AR127" s="963"/>
      <c r="AS127" s="963"/>
      <c r="AT127" s="964"/>
      <c r="AU127" s="232"/>
      <c r="AV127" s="232"/>
      <c r="AW127" s="232"/>
      <c r="AX127" s="1031" t="s">
        <v>483</v>
      </c>
      <c r="AY127" s="1032"/>
      <c r="AZ127" s="1032"/>
      <c r="BA127" s="1032"/>
      <c r="BB127" s="1032"/>
      <c r="BC127" s="1032"/>
      <c r="BD127" s="1032"/>
      <c r="BE127" s="1033"/>
      <c r="BF127" s="1034" t="s">
        <v>484</v>
      </c>
      <c r="BG127" s="1032"/>
      <c r="BH127" s="1032"/>
      <c r="BI127" s="1032"/>
      <c r="BJ127" s="1032"/>
      <c r="BK127" s="1032"/>
      <c r="BL127" s="1033"/>
      <c r="BM127" s="1034" t="s">
        <v>485</v>
      </c>
      <c r="BN127" s="1032"/>
      <c r="BO127" s="1032"/>
      <c r="BP127" s="1032"/>
      <c r="BQ127" s="1032"/>
      <c r="BR127" s="1032"/>
      <c r="BS127" s="1033"/>
      <c r="BT127" s="1034" t="s">
        <v>486</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487</v>
      </c>
      <c r="CQ127" s="923"/>
      <c r="CR127" s="923"/>
      <c r="CS127" s="923"/>
      <c r="CT127" s="923"/>
      <c r="CU127" s="923"/>
      <c r="CV127" s="923"/>
      <c r="CW127" s="923"/>
      <c r="CX127" s="923"/>
      <c r="CY127" s="923"/>
      <c r="CZ127" s="923"/>
      <c r="DA127" s="923"/>
      <c r="DB127" s="923"/>
      <c r="DC127" s="923"/>
      <c r="DD127" s="923"/>
      <c r="DE127" s="923"/>
      <c r="DF127" s="924"/>
      <c r="DG127" s="925" t="s">
        <v>437</v>
      </c>
      <c r="DH127" s="926"/>
      <c r="DI127" s="926"/>
      <c r="DJ127" s="926"/>
      <c r="DK127" s="926"/>
      <c r="DL127" s="926" t="s">
        <v>437</v>
      </c>
      <c r="DM127" s="926"/>
      <c r="DN127" s="926"/>
      <c r="DO127" s="926"/>
      <c r="DP127" s="926"/>
      <c r="DQ127" s="926" t="s">
        <v>128</v>
      </c>
      <c r="DR127" s="926"/>
      <c r="DS127" s="926"/>
      <c r="DT127" s="926"/>
      <c r="DU127" s="926"/>
      <c r="DV127" s="927" t="s">
        <v>128</v>
      </c>
      <c r="DW127" s="927"/>
      <c r="DX127" s="927"/>
      <c r="DY127" s="927"/>
      <c r="DZ127" s="928"/>
    </row>
    <row r="128" spans="1:130" s="230" customFormat="1" ht="26.25" customHeight="1" thickBot="1">
      <c r="A128" s="1041" t="s">
        <v>488</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489</v>
      </c>
      <c r="X128" s="1043"/>
      <c r="Y128" s="1043"/>
      <c r="Z128" s="1044"/>
      <c r="AA128" s="1045" t="s">
        <v>128</v>
      </c>
      <c r="AB128" s="1046"/>
      <c r="AC128" s="1046"/>
      <c r="AD128" s="1046"/>
      <c r="AE128" s="1047"/>
      <c r="AF128" s="1048" t="s">
        <v>128</v>
      </c>
      <c r="AG128" s="1046"/>
      <c r="AH128" s="1046"/>
      <c r="AI128" s="1046"/>
      <c r="AJ128" s="1047"/>
      <c r="AK128" s="1048" t="s">
        <v>128</v>
      </c>
      <c r="AL128" s="1046"/>
      <c r="AM128" s="1046"/>
      <c r="AN128" s="1046"/>
      <c r="AO128" s="1047"/>
      <c r="AP128" s="1049"/>
      <c r="AQ128" s="1050"/>
      <c r="AR128" s="1050"/>
      <c r="AS128" s="1050"/>
      <c r="AT128" s="1051"/>
      <c r="AU128" s="232"/>
      <c r="AV128" s="232"/>
      <c r="AW128" s="232"/>
      <c r="AX128" s="896" t="s">
        <v>490</v>
      </c>
      <c r="AY128" s="897"/>
      <c r="AZ128" s="897"/>
      <c r="BA128" s="897"/>
      <c r="BB128" s="897"/>
      <c r="BC128" s="897"/>
      <c r="BD128" s="897"/>
      <c r="BE128" s="898"/>
      <c r="BF128" s="1052" t="s">
        <v>128</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491</v>
      </c>
      <c r="CQ128" s="726"/>
      <c r="CR128" s="726"/>
      <c r="CS128" s="726"/>
      <c r="CT128" s="726"/>
      <c r="CU128" s="726"/>
      <c r="CV128" s="726"/>
      <c r="CW128" s="726"/>
      <c r="CX128" s="726"/>
      <c r="CY128" s="726"/>
      <c r="CZ128" s="726"/>
      <c r="DA128" s="726"/>
      <c r="DB128" s="726"/>
      <c r="DC128" s="726"/>
      <c r="DD128" s="726"/>
      <c r="DE128" s="726"/>
      <c r="DF128" s="1036"/>
      <c r="DG128" s="1037" t="s">
        <v>128</v>
      </c>
      <c r="DH128" s="1038"/>
      <c r="DI128" s="1038"/>
      <c r="DJ128" s="1038"/>
      <c r="DK128" s="1038"/>
      <c r="DL128" s="1038" t="s">
        <v>128</v>
      </c>
      <c r="DM128" s="1038"/>
      <c r="DN128" s="1038"/>
      <c r="DO128" s="1038"/>
      <c r="DP128" s="1038"/>
      <c r="DQ128" s="1038" t="s">
        <v>128</v>
      </c>
      <c r="DR128" s="1038"/>
      <c r="DS128" s="1038"/>
      <c r="DT128" s="1038"/>
      <c r="DU128" s="1038"/>
      <c r="DV128" s="1039" t="s">
        <v>128</v>
      </c>
      <c r="DW128" s="1039"/>
      <c r="DX128" s="1039"/>
      <c r="DY128" s="1039"/>
      <c r="DZ128" s="1040"/>
    </row>
    <row r="129" spans="1:131" s="230" customFormat="1" ht="26.25" customHeight="1">
      <c r="A129" s="934" t="s">
        <v>107</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492</v>
      </c>
      <c r="X129" s="1071"/>
      <c r="Y129" s="1071"/>
      <c r="Z129" s="1072"/>
      <c r="AA129" s="958">
        <v>1692980</v>
      </c>
      <c r="AB129" s="959"/>
      <c r="AC129" s="959"/>
      <c r="AD129" s="959"/>
      <c r="AE129" s="960"/>
      <c r="AF129" s="961">
        <v>1846909</v>
      </c>
      <c r="AG129" s="959"/>
      <c r="AH129" s="959"/>
      <c r="AI129" s="959"/>
      <c r="AJ129" s="960"/>
      <c r="AK129" s="961">
        <v>1839948</v>
      </c>
      <c r="AL129" s="959"/>
      <c r="AM129" s="959"/>
      <c r="AN129" s="959"/>
      <c r="AO129" s="960"/>
      <c r="AP129" s="1073"/>
      <c r="AQ129" s="1074"/>
      <c r="AR129" s="1074"/>
      <c r="AS129" s="1074"/>
      <c r="AT129" s="1075"/>
      <c r="AU129" s="233"/>
      <c r="AV129" s="233"/>
      <c r="AW129" s="233"/>
      <c r="AX129" s="1065" t="s">
        <v>493</v>
      </c>
      <c r="AY129" s="923"/>
      <c r="AZ129" s="923"/>
      <c r="BA129" s="923"/>
      <c r="BB129" s="923"/>
      <c r="BC129" s="923"/>
      <c r="BD129" s="923"/>
      <c r="BE129" s="924"/>
      <c r="BF129" s="1066" t="s">
        <v>494</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495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496</v>
      </c>
      <c r="X130" s="1071"/>
      <c r="Y130" s="1071"/>
      <c r="Z130" s="1072"/>
      <c r="AA130" s="958">
        <v>268050</v>
      </c>
      <c r="AB130" s="959"/>
      <c r="AC130" s="959"/>
      <c r="AD130" s="959"/>
      <c r="AE130" s="960"/>
      <c r="AF130" s="961">
        <v>276207</v>
      </c>
      <c r="AG130" s="959"/>
      <c r="AH130" s="959"/>
      <c r="AI130" s="959"/>
      <c r="AJ130" s="960"/>
      <c r="AK130" s="961">
        <v>294172</v>
      </c>
      <c r="AL130" s="959"/>
      <c r="AM130" s="959"/>
      <c r="AN130" s="959"/>
      <c r="AO130" s="960"/>
      <c r="AP130" s="1073"/>
      <c r="AQ130" s="1074"/>
      <c r="AR130" s="1074"/>
      <c r="AS130" s="1074"/>
      <c r="AT130" s="1075"/>
      <c r="AU130" s="233"/>
      <c r="AV130" s="233"/>
      <c r="AW130" s="233"/>
      <c r="AX130" s="1065" t="s">
        <v>497</v>
      </c>
      <c r="AY130" s="923"/>
      <c r="AZ130" s="923"/>
      <c r="BA130" s="923"/>
      <c r="BB130" s="923"/>
      <c r="BC130" s="923"/>
      <c r="BD130" s="923"/>
      <c r="BE130" s="924"/>
      <c r="BF130" s="1101">
        <v>10.9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498</v>
      </c>
      <c r="X131" s="1108"/>
      <c r="Y131" s="1108"/>
      <c r="Z131" s="1109"/>
      <c r="AA131" s="1004">
        <v>1424930</v>
      </c>
      <c r="AB131" s="986"/>
      <c r="AC131" s="986"/>
      <c r="AD131" s="986"/>
      <c r="AE131" s="987"/>
      <c r="AF131" s="985">
        <v>1570702</v>
      </c>
      <c r="AG131" s="986"/>
      <c r="AH131" s="986"/>
      <c r="AI131" s="986"/>
      <c r="AJ131" s="987"/>
      <c r="AK131" s="985">
        <v>1545776</v>
      </c>
      <c r="AL131" s="986"/>
      <c r="AM131" s="986"/>
      <c r="AN131" s="986"/>
      <c r="AO131" s="987"/>
      <c r="AP131" s="1110"/>
      <c r="AQ131" s="1111"/>
      <c r="AR131" s="1111"/>
      <c r="AS131" s="1111"/>
      <c r="AT131" s="1112"/>
      <c r="AU131" s="233"/>
      <c r="AV131" s="233"/>
      <c r="AW131" s="233"/>
      <c r="AX131" s="1083" t="s">
        <v>499</v>
      </c>
      <c r="AY131" s="726"/>
      <c r="AZ131" s="726"/>
      <c r="BA131" s="726"/>
      <c r="BB131" s="726"/>
      <c r="BC131" s="726"/>
      <c r="BD131" s="726"/>
      <c r="BE131" s="1036"/>
      <c r="BF131" s="1084" t="s">
        <v>494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500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501</v>
      </c>
      <c r="W132" s="1094"/>
      <c r="X132" s="1094"/>
      <c r="Y132" s="1094"/>
      <c r="Z132" s="1095"/>
      <c r="AA132" s="1096">
        <v>10.556167670000001</v>
      </c>
      <c r="AB132" s="1097"/>
      <c r="AC132" s="1097"/>
      <c r="AD132" s="1097"/>
      <c r="AE132" s="1098"/>
      <c r="AF132" s="1099">
        <v>10.85896625</v>
      </c>
      <c r="AG132" s="1097"/>
      <c r="AH132" s="1097"/>
      <c r="AI132" s="1097"/>
      <c r="AJ132" s="1098"/>
      <c r="AK132" s="1099">
        <v>11.494744389999999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502</v>
      </c>
      <c r="W133" s="1077"/>
      <c r="X133" s="1077"/>
      <c r="Y133" s="1077"/>
      <c r="Z133" s="1078"/>
      <c r="AA133" s="1079">
        <v>10.4</v>
      </c>
      <c r="AB133" s="1080"/>
      <c r="AC133" s="1080"/>
      <c r="AD133" s="1080"/>
      <c r="AE133" s="1081"/>
      <c r="AF133" s="1079">
        <v>10.6</v>
      </c>
      <c r="AG133" s="1080"/>
      <c r="AH133" s="1080"/>
      <c r="AI133" s="1080"/>
      <c r="AJ133" s="1081"/>
      <c r="AK133" s="1079">
        <v>10.9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3JGzx2crGRrN1hCgMiE3hL9qiFE/QS8zkqNTGMRv+1wepMETkRuEWtWpzJgy4+1PRONq5COpvVaaVVeH4CR0Q==" saltValue="P39ou6p+Sxkb4iy26j2LH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105"/>
  <sheetViews>
    <sheetView topLeftCell="BJ73" workbookViewId="0">
      <selection activeCell="AT26" sqref="AT26"/>
    </sheetView>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503</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phoneticPr fontId="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mLXIXsRRY2UCnpXNt/BmSdnyU4pcJC8tHIPwVS+mZIenKHFPJSHDjrv7dvcZ3XM20AwJytvYgLPDzSR5PZV92w==" saltValue="uR4BxLrLEe5BuA5ILGhXQw==" spinCount="100000" sheet="1" objects="1" scenarios="1"/>
  <dataConsolidate/>
  <phoneticPr fontId="2"/>
  <pageMargins left="0.59055118110236227" right="0" top="0.59055118110236227" bottom="0.59055118110236227" header="0.39370078740157483" footer="0.39370078740157483"/>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5"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506</v>
      </c>
      <c r="AP7" s="272"/>
      <c r="AQ7" s="273" t="s">
        <v>507</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508</v>
      </c>
      <c r="AQ8" s="279" t="s">
        <v>509</v>
      </c>
      <c r="AR8" s="280" t="s">
        <v>510</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511</v>
      </c>
      <c r="AL9" s="1117"/>
      <c r="AM9" s="1117"/>
      <c r="AN9" s="1118"/>
      <c r="AO9" s="281">
        <v>627663</v>
      </c>
      <c r="AP9" s="281">
        <v>204251</v>
      </c>
      <c r="AQ9" s="282">
        <v>239803</v>
      </c>
      <c r="AR9" s="283">
        <v>-14.8</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512</v>
      </c>
      <c r="AL10" s="1117"/>
      <c r="AM10" s="1117"/>
      <c r="AN10" s="1118"/>
      <c r="AO10" s="284">
        <v>72428</v>
      </c>
      <c r="AP10" s="284">
        <v>23569</v>
      </c>
      <c r="AQ10" s="285">
        <v>35073</v>
      </c>
      <c r="AR10" s="286">
        <v>-32.799999999999997</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513</v>
      </c>
      <c r="AL11" s="1117"/>
      <c r="AM11" s="1117"/>
      <c r="AN11" s="1118"/>
      <c r="AO11" s="284" t="s">
        <v>514</v>
      </c>
      <c r="AP11" s="284" t="s">
        <v>514</v>
      </c>
      <c r="AQ11" s="285">
        <v>3640</v>
      </c>
      <c r="AR11" s="286" t="s">
        <v>514</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515</v>
      </c>
      <c r="AL12" s="1117"/>
      <c r="AM12" s="1117"/>
      <c r="AN12" s="1118"/>
      <c r="AO12" s="284" t="s">
        <v>514</v>
      </c>
      <c r="AP12" s="284" t="s">
        <v>514</v>
      </c>
      <c r="AQ12" s="285" t="s">
        <v>514</v>
      </c>
      <c r="AR12" s="286" t="s">
        <v>514</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516</v>
      </c>
      <c r="AL13" s="1117"/>
      <c r="AM13" s="1117"/>
      <c r="AN13" s="1118"/>
      <c r="AO13" s="284">
        <v>23994</v>
      </c>
      <c r="AP13" s="284">
        <v>7808</v>
      </c>
      <c r="AQ13" s="285">
        <v>11407</v>
      </c>
      <c r="AR13" s="286">
        <v>-31.6</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517</v>
      </c>
      <c r="AL14" s="1117"/>
      <c r="AM14" s="1117"/>
      <c r="AN14" s="1118"/>
      <c r="AO14" s="284" t="s">
        <v>514</v>
      </c>
      <c r="AP14" s="284" t="s">
        <v>514</v>
      </c>
      <c r="AQ14" s="285">
        <v>4585</v>
      </c>
      <c r="AR14" s="286" t="s">
        <v>514</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518</v>
      </c>
      <c r="AL15" s="1120"/>
      <c r="AM15" s="1120"/>
      <c r="AN15" s="1121"/>
      <c r="AO15" s="284">
        <v>-43012</v>
      </c>
      <c r="AP15" s="284">
        <v>-13997</v>
      </c>
      <c r="AQ15" s="285">
        <v>-18839</v>
      </c>
      <c r="AR15" s="286">
        <v>-25.7</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681073</v>
      </c>
      <c r="AP16" s="284">
        <v>221631</v>
      </c>
      <c r="AQ16" s="285">
        <v>275669</v>
      </c>
      <c r="AR16" s="286">
        <v>-19.600000000000001</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523</v>
      </c>
      <c r="AL21" s="1123"/>
      <c r="AM21" s="1123"/>
      <c r="AN21" s="1124"/>
      <c r="AO21" s="297">
        <v>16.920000000000002</v>
      </c>
      <c r="AP21" s="298">
        <v>23.86</v>
      </c>
      <c r="AQ21" s="299">
        <v>-6.94</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524</v>
      </c>
      <c r="AL22" s="1123"/>
      <c r="AM22" s="1123"/>
      <c r="AN22" s="1124"/>
      <c r="AO22" s="302">
        <v>99</v>
      </c>
      <c r="AP22" s="303">
        <v>95.5</v>
      </c>
      <c r="AQ22" s="304">
        <v>3.5</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525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506</v>
      </c>
      <c r="AP30" s="272"/>
      <c r="AQ30" s="273" t="s">
        <v>507</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508</v>
      </c>
      <c r="AQ31" s="279" t="s">
        <v>509</v>
      </c>
      <c r="AR31" s="280" t="s">
        <v>510</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528</v>
      </c>
      <c r="AL32" s="1131"/>
      <c r="AM32" s="1131"/>
      <c r="AN32" s="1132"/>
      <c r="AO32" s="312">
        <v>356524</v>
      </c>
      <c r="AP32" s="312">
        <v>116018</v>
      </c>
      <c r="AQ32" s="313">
        <v>162926</v>
      </c>
      <c r="AR32" s="314">
        <v>-28.8</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529</v>
      </c>
      <c r="AL33" s="1131"/>
      <c r="AM33" s="1131"/>
      <c r="AN33" s="1132"/>
      <c r="AO33" s="312" t="s">
        <v>514</v>
      </c>
      <c r="AP33" s="312" t="s">
        <v>514</v>
      </c>
      <c r="AQ33" s="313" t="s">
        <v>514</v>
      </c>
      <c r="AR33" s="314" t="s">
        <v>514</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530</v>
      </c>
      <c r="AL34" s="1131"/>
      <c r="AM34" s="1131"/>
      <c r="AN34" s="1132"/>
      <c r="AO34" s="312" t="s">
        <v>514</v>
      </c>
      <c r="AP34" s="312" t="s">
        <v>514</v>
      </c>
      <c r="AQ34" s="313">
        <v>4</v>
      </c>
      <c r="AR34" s="314" t="s">
        <v>514</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531</v>
      </c>
      <c r="AL35" s="1131"/>
      <c r="AM35" s="1131"/>
      <c r="AN35" s="1132"/>
      <c r="AO35" s="312">
        <v>105374</v>
      </c>
      <c r="AP35" s="312">
        <v>34290</v>
      </c>
      <c r="AQ35" s="313">
        <v>33512</v>
      </c>
      <c r="AR35" s="314">
        <v>2.2999999999999998</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532</v>
      </c>
      <c r="AL36" s="1131"/>
      <c r="AM36" s="1131"/>
      <c r="AN36" s="1132"/>
      <c r="AO36" s="312">
        <v>9957</v>
      </c>
      <c r="AP36" s="312">
        <v>3240</v>
      </c>
      <c r="AQ36" s="313">
        <v>2866</v>
      </c>
      <c r="AR36" s="314">
        <v>13</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533</v>
      </c>
      <c r="AL37" s="1131"/>
      <c r="AM37" s="1131"/>
      <c r="AN37" s="1132"/>
      <c r="AO37" s="312" t="s">
        <v>514</v>
      </c>
      <c r="AP37" s="312" t="s">
        <v>514</v>
      </c>
      <c r="AQ37" s="313">
        <v>1429</v>
      </c>
      <c r="AR37" s="314" t="s">
        <v>514</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534</v>
      </c>
      <c r="AL38" s="1134"/>
      <c r="AM38" s="1134"/>
      <c r="AN38" s="1135"/>
      <c r="AO38" s="315" t="s">
        <v>514</v>
      </c>
      <c r="AP38" s="315" t="s">
        <v>514</v>
      </c>
      <c r="AQ38" s="316">
        <v>30</v>
      </c>
      <c r="AR38" s="304" t="s">
        <v>514</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535</v>
      </c>
      <c r="AL39" s="1134"/>
      <c r="AM39" s="1134"/>
      <c r="AN39" s="1135"/>
      <c r="AO39" s="312" t="s">
        <v>514</v>
      </c>
      <c r="AP39" s="312" t="s">
        <v>514</v>
      </c>
      <c r="AQ39" s="313">
        <v>-7390</v>
      </c>
      <c r="AR39" s="314" t="s">
        <v>514</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536</v>
      </c>
      <c r="AL40" s="1131"/>
      <c r="AM40" s="1131"/>
      <c r="AN40" s="1132"/>
      <c r="AO40" s="312">
        <v>-294172</v>
      </c>
      <c r="AP40" s="312">
        <v>-95728</v>
      </c>
      <c r="AQ40" s="313">
        <v>-136323</v>
      </c>
      <c r="AR40" s="314">
        <v>-29.8</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177683</v>
      </c>
      <c r="AP41" s="312">
        <v>57821</v>
      </c>
      <c r="AQ41" s="313">
        <v>57054</v>
      </c>
      <c r="AR41" s="314">
        <v>1.3</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506</v>
      </c>
      <c r="AN49" s="1127" t="s">
        <v>540</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541</v>
      </c>
      <c r="AO50" s="329" t="s">
        <v>542</v>
      </c>
      <c r="AP50" s="330" t="s">
        <v>543</v>
      </c>
      <c r="AQ50" s="331" t="s">
        <v>544</v>
      </c>
      <c r="AR50" s="332" t="s">
        <v>545</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260185</v>
      </c>
      <c r="AN51" s="334">
        <v>80032</v>
      </c>
      <c r="AO51" s="335">
        <v>94.1</v>
      </c>
      <c r="AP51" s="336">
        <v>271581</v>
      </c>
      <c r="AQ51" s="337">
        <v>-6.7</v>
      </c>
      <c r="AR51" s="338">
        <v>100.8</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84199</v>
      </c>
      <c r="AN52" s="342">
        <v>25899</v>
      </c>
      <c r="AO52" s="343">
        <v>-20</v>
      </c>
      <c r="AP52" s="344">
        <v>117844</v>
      </c>
      <c r="AQ52" s="345">
        <v>-1</v>
      </c>
      <c r="AR52" s="346">
        <v>-19</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441077</v>
      </c>
      <c r="AN53" s="334">
        <v>138095</v>
      </c>
      <c r="AO53" s="335">
        <v>72.5</v>
      </c>
      <c r="AP53" s="336">
        <v>268375</v>
      </c>
      <c r="AQ53" s="337">
        <v>-1.2</v>
      </c>
      <c r="AR53" s="338">
        <v>73.7</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364797</v>
      </c>
      <c r="AN54" s="342">
        <v>114213</v>
      </c>
      <c r="AO54" s="343">
        <v>341</v>
      </c>
      <c r="AP54" s="344">
        <v>119602</v>
      </c>
      <c r="AQ54" s="345">
        <v>1.5</v>
      </c>
      <c r="AR54" s="346">
        <v>339.5</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567075</v>
      </c>
      <c r="AN55" s="334">
        <v>177100</v>
      </c>
      <c r="AO55" s="335">
        <v>28.2</v>
      </c>
      <c r="AP55" s="336">
        <v>301035</v>
      </c>
      <c r="AQ55" s="337">
        <v>12.2</v>
      </c>
      <c r="AR55" s="338">
        <v>16</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542536</v>
      </c>
      <c r="AN56" s="342">
        <v>169437</v>
      </c>
      <c r="AO56" s="343">
        <v>48.4</v>
      </c>
      <c r="AP56" s="344">
        <v>154376</v>
      </c>
      <c r="AQ56" s="345">
        <v>29.1</v>
      </c>
      <c r="AR56" s="346">
        <v>19.3</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133752</v>
      </c>
      <c r="AN57" s="334">
        <v>42610</v>
      </c>
      <c r="AO57" s="335">
        <v>-75.900000000000006</v>
      </c>
      <c r="AP57" s="336">
        <v>277467</v>
      </c>
      <c r="AQ57" s="337">
        <v>-7.8</v>
      </c>
      <c r="AR57" s="338">
        <v>-68.099999999999994</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131512</v>
      </c>
      <c r="AN58" s="342">
        <v>41896</v>
      </c>
      <c r="AO58" s="343">
        <v>-75.3</v>
      </c>
      <c r="AP58" s="344">
        <v>128378</v>
      </c>
      <c r="AQ58" s="345">
        <v>-16.8</v>
      </c>
      <c r="AR58" s="346">
        <v>-58.5</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52925</v>
      </c>
      <c r="AN59" s="334">
        <v>17223</v>
      </c>
      <c r="AO59" s="335">
        <v>-59.6</v>
      </c>
      <c r="AP59" s="336">
        <v>282256</v>
      </c>
      <c r="AQ59" s="337">
        <v>1.7</v>
      </c>
      <c r="AR59" s="338">
        <v>-61.3</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34895</v>
      </c>
      <c r="AN60" s="342">
        <v>11355</v>
      </c>
      <c r="AO60" s="343">
        <v>-72.900000000000006</v>
      </c>
      <c r="AP60" s="344">
        <v>145453</v>
      </c>
      <c r="AQ60" s="345">
        <v>13.3</v>
      </c>
      <c r="AR60" s="346">
        <v>-86.2</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291003</v>
      </c>
      <c r="AN61" s="349">
        <v>91012</v>
      </c>
      <c r="AO61" s="350">
        <v>11.9</v>
      </c>
      <c r="AP61" s="351">
        <v>280143</v>
      </c>
      <c r="AQ61" s="352">
        <v>-0.4</v>
      </c>
      <c r="AR61" s="338">
        <v>12.3</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231588</v>
      </c>
      <c r="AN62" s="342">
        <v>72560</v>
      </c>
      <c r="AO62" s="343">
        <v>44.2</v>
      </c>
      <c r="AP62" s="344">
        <v>133131</v>
      </c>
      <c r="AQ62" s="345">
        <v>5.2</v>
      </c>
      <c r="AR62" s="346">
        <v>39</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e3z8lRs0xZ1pMmW+qOmtGtKJoloilKzcvifebS5QNfy3cR70yZN0X5t900LLN6+AdNOtwT16XDhEJEVH6RIfCQ==" saltValue="d4XJpGSRvYto8V+6Tdvu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ageMargins left="0.59055118110236227" right="0" top="0.59055118110236227" bottom="0.59055118110236227" header="0.39370078740157483" footer="0.39370078740157483"/>
  <pageSetup paperSize="8" scale="84"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view="pageBreakPreview" zoomScale="55"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554</v>
      </c>
    </row>
    <row r="120" spans="125:125" ht="13.5" hidden="1" customHeight="1"/>
    <row r="121" spans="125:125" ht="13.5" hidden="1" customHeight="1">
      <c r="DU121" s="259"/>
    </row>
  </sheetData>
  <sheetProtection algorithmName="SHA-512" hashValue="/1s28MXNiz2yZ33BJ0ciSlA1nUIdoqRE5gRqTIyClPyMkz4WTava7isrmabDJaUgHUx0MbFrZWooToq9zq75pA==" saltValue="vJDwSbRLsFikkNMPwgD17g==" spinCount="100000" sheet="1" objects="1" scenarios="1"/>
  <dataConsolidate/>
  <phoneticPr fontId="2"/>
  <pageMargins left="0.59055118110236227" right="0" top="0.59055118110236227" bottom="0.59055118110236227" header="0.39370078740157483" footer="0.39370078740157483"/>
  <pageSetup paperSize="8" scale="52"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8"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555</v>
      </c>
    </row>
  </sheetData>
  <sheetProtection algorithmName="SHA-512" hashValue="gq4ZpvOqaUyOXO0dcGAT0JhITb5ASPjT2YruN4Z8lkO7KFn6BPUMlY0r9gyoB3GU2OLxGZCS9NC/guQEqtUJHg==" saltValue="M6+xDRacnyELUQIVQEAROA==" spinCount="100000" sheet="1" objects="1" scenarios="1"/>
  <dataConsolidate/>
  <phoneticPr fontId="2"/>
  <pageMargins left="0.59055118110236227" right="0" top="0.59055118110236227" bottom="0.59055118110236227" header="0.39370078740157483" footer="0.39370078740157483"/>
  <pageSetup paperSize="8" scale="52"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139" t="s">
        <v>3</v>
      </c>
      <c r="D47" s="1139"/>
      <c r="E47" s="1140"/>
      <c r="F47" s="11">
        <v>56.42</v>
      </c>
      <c r="G47" s="12">
        <v>50.72</v>
      </c>
      <c r="H47" s="12">
        <v>44.85</v>
      </c>
      <c r="I47" s="12">
        <v>43.99</v>
      </c>
      <c r="J47" s="13">
        <v>44.59</v>
      </c>
    </row>
    <row r="48" spans="2:10" ht="57.75" customHeight="1">
      <c r="B48" s="14"/>
      <c r="C48" s="1141" t="s">
        <v>4</v>
      </c>
      <c r="D48" s="1141"/>
      <c r="E48" s="1142"/>
      <c r="F48" s="15">
        <v>3.93</v>
      </c>
      <c r="G48" s="16">
        <v>5.35</v>
      </c>
      <c r="H48" s="16">
        <v>6.26</v>
      </c>
      <c r="I48" s="16">
        <v>5.56</v>
      </c>
      <c r="J48" s="17">
        <v>5.05</v>
      </c>
    </row>
    <row r="49" spans="2:10" ht="57.75" customHeight="1" thickBot="1">
      <c r="B49" s="18"/>
      <c r="C49" s="1143" t="s">
        <v>5</v>
      </c>
      <c r="D49" s="1143"/>
      <c r="E49" s="1144"/>
      <c r="F49" s="19" t="s">
        <v>561</v>
      </c>
      <c r="G49" s="20" t="s">
        <v>562</v>
      </c>
      <c r="H49" s="20" t="s">
        <v>563</v>
      </c>
      <c r="I49" s="20">
        <v>2.69</v>
      </c>
      <c r="J49" s="21" t="s">
        <v>564</v>
      </c>
    </row>
    <row r="50" spans="2:10"/>
  </sheetData>
  <sheetProtection algorithmName="SHA-512" hashValue="JgBKDTyteTSAO/vQnSNlij7bzTnZul7EVsGglOFZuYImzC4eiBOCoSe/bZT4G0i+76tegxuLA3gw7SQfWgjbKg==" saltValue="d1IuqwEUTYQizUWOjSi25Q==" spinCount="100000" sheet="1" objects="1" scenarios="1"/>
  <mergeCells count="3">
    <mergeCell ref="C47:E47"/>
    <mergeCell ref="C48:E48"/>
    <mergeCell ref="C49:E49"/>
  </mergeCells>
  <phoneticPr fontId="2"/>
  <pageMargins left="0.59055118110236227" right="0" top="0.59055118110236227" bottom="0.59055118110236227" header="0.39370078740157483" footer="0.39370078740157483"/>
  <pageSetup paperSize="8" scale="8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財政比較分析表（新様式）</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×財政比較分析表</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政策財務係03</cp:lastModifiedBy>
  <cp:lastPrinted>2024-03-14T05:55:23Z</cp:lastPrinted>
  <dcterms:created xsi:type="dcterms:W3CDTF">2024-02-05T00:13:47Z</dcterms:created>
  <dcterms:modified xsi:type="dcterms:W3CDTF">2024-04-09T00:05:59Z</dcterms:modified>
  <cp:category/>
</cp:coreProperties>
</file>