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20.13\data\01文書\Ｃ財務\02決算\【共有】決算統計関係\R2決算\照会・回答\【財政状況資料集】_074225_湯川村_2019\"/>
    </mc:Choice>
  </mc:AlternateContent>
  <bookViews>
    <workbookView xWindow="0" yWindow="0" windowWidth="20490" windowHeight="775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<sst xmlns="http://schemas.openxmlformats.org/spreadsheetml/2006/main" count="1195" uniqueCount="614">
  <si>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</si>
  <si>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</si>
  <si>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</si>
  <si>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</si>
  <si>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</si>
  <si>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</si>
  <si>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</si>
  <si>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</si>
  <si>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</si>
  <si>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</si>
  <si>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</si>
  <si>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</si>
  <si>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</si>
  <si>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</si>
  <si>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</si>
  <si>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</si>
  <si>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</si>
  <si>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</si>
  <si>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</si>
  <si>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</si>
  <si>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</si>
  <si>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</si>
  <si>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</si>
  <si>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</si>
  <si>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</si>
  <si>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</si>
  <si>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</si>
  <si>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</si>
  <si>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</si>
  <si>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</si>
  <si>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</si>
  <si>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</si>
  <si>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</si>
  <si>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</si>
  <si>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</si>
  <si>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</si>
  <si>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</si>
  <si>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</si>
  <si>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</si>
  <si>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</si>
  <si>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</si>
  <si>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</si>
  <si>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</si>
  <si>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</si>
  <si>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</si>
  <si>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</si>
  <si>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</si>
  <si>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</si>
  <si>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</si>
  <si>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</si>
  <si>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</si>
  <si>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</si>
  <si>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</si>
  <si>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</si>
  <si>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</si>
  <si>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</si>
  <si>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</si>
  <si>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</si>
  <si>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</si>
  <si>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</si>
  <si>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</si>
  <si>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</si>
  <si>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</si>
  <si>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</si>
  <si>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</si>
  <si>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</si>
  <si>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</si>
  <si>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</si>
  <si>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</si>
  <si>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</si>
  <si>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</si>
  <si>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</si>
  <si>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</si>
  <si>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</si>
  <si>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</si>
  <si>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</si>
  <si>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</si>
  <si>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</si>
  <si>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</si>
  <si>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</si>
  <si>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</si>
  <si>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</si>
  <si>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</si>
  <si>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</si>
  <si>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</si>
  <si>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</si>
  <si>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</si>
  <si>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</si>
  <si>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</si>
  <si>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</si>
  <si>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</si>
  <si>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</si>
  <si>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</si>
  <si>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</si>
  <si>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</si>
  <si>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</si>
  <si>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</si>
  <si>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</si>
  <si>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</si>
  <si>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</si>
  <si>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</si>
  <si>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</si>
  <si>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</si>
  <si>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</si>
  <si>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</si>
  <si>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</si>
  <si>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</si>
  <si>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</si>
  <si>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</si>
  <si>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</si>
  <si>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</si>
  <si>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</si>
  <si>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</si>
  <si>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</si>
  <si>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</si>
  <si>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</si>
  <si>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</si>
  <si>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</si>
  <si>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</si>
  <si>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</si>
  <si>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</si>
  <si>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</si>
  <si>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</si>
  <si>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</si>
  <si>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</si>
  <si>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</si>
  <si>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</si>
  <si>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</si>
  <si>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</si>
  <si>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</si>
  <si>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</si>
  <si>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</si>
  <si>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</si>
  <si>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</si>
  <si>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</si>
  <si>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</si>
  <si>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</si>
  <si>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</si>
  <si>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</si>
  <si>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</si>
  <si>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</si>
  <si>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</si>
  <si>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</si>
  <si>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</si>
  <si>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</si>
  <si>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</si>
  <si>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</si>
  <si>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</si>
  <si>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</si>
  <si>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</si>
  <si>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</si>
  <si>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</si>
  <si>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</si>
  <si>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</si>
  <si>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</si>
  <si>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</si>
  <si>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</si>
  <si>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</si>
  <si>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</si>
  <si>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</si>
  <si>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</si>
  <si>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</si>
  <si>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</si>
  <si>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</si>
  <si>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</si>
  <si>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</si>
  <si>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</si>
  <si>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</si>
  <si>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</si>
  <si>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</si>
  <si>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</si>
  <si>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</si>
  <si>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</si>
  <si>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</si>
  <si>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</si>
  <si>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</si>
  <si>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</si>
  <si>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</si>
  <si>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</si>
  <si>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</si>
  <si>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</si>
  <si>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</si>
  <si>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</si>
  <si>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</si>
  <si>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</si>
  <si>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</si>
  <si>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</si>
  <si>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</si>
  <si>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</si>
  <si>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</si>
  <si>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</si>
  <si>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</si>
  <si>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</si>
  <si>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</si>
  <si>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</si>
  <si>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</si>
  <si>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</si>
  <si>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</si>
  <si>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</si>
  <si>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</si>
  <si>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</si>
  <si>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</si>
  <si>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</si>
  <si>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</si>
  <si>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</si>
  <si>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</si>
  <si>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</si>
  <si>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</si>
  <si>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</si>
  <si>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</si>
  <si>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</si>
  <si>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</si>
  <si>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</si>
  <si>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福島県湯川村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</si>
  <si>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</si>
  <si>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</si>
  <si>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</si>
  <si>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</si>
  <si>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</si>
  <si>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</si>
  <si>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</si>
  <si>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</si>
  <si>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</si>
  <si>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</si>
  <si>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</si>
  <si>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</si>
  <si>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</si>
  <si>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</si>
  <si>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</si>
  <si>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</si>
  <si>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</si>
  <si>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</si>
  <si>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</si>
  <si>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</si>
  <si>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</si>
  <si>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</si>
  <si>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</si>
  <si>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</si>
  <si>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</si>
  <si>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</si>
  <si>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</si>
  <si>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</si>
  <si>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</si>
  <si>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</si>
  <si>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</si>
  <si>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</si>
  <si>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</si>
  <si>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</si>
  <si>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</si>
  <si>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</si>
  <si>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</si>
  <si>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</si>
  <si>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</si>
  <si>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</si>
  <si>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</si>
  <si>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</si>
  <si>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</si>
  <si>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</si>
  <si>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</si>
  <si>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</si>
  <si>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</si>
  <si>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</si>
  <si>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</si>
  <si>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</si>
  <si>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</si>
  <si>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</si>
  <si>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</si>
  <si>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</si>
  <si>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</si>
  <si>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</si>
  <si>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</si>
  <si>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</si>
  <si>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</si>
  <si>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</si>
  <si>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</si>
  <si>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</si>
  <si>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</si>
  <si>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</si>
  <si>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</si>
  <si>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</si>
  <si>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</si>
  <si>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</si>
  <si>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</si>
  <si>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</si>
  <si>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</si>
  <si>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</si>
  <si>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</si>
  <si>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</si>
  <si>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</si>
  <si>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</si>
  <si>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</si>
  <si>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</si>
  <si>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</si>
  <si>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</si>
  <si>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</si>
  <si>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</si>
  <si>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</si>
  <si>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</si>
  <si>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</si>
  <si>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</si>
  <si>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</si>
  <si>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</si>
  <si>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</si>
  <si>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</si>
  <si>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</si>
  <si>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</si>
  <si>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</si>
  <si>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</si>
  <si>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</si>
  <si>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</si>
  <si>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</si>
  <si>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</si>
  <si>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</si>
  <si>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</si>
  <si>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</si>
  <si>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</si>
  <si>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</si>
  <si>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</si>
  <si>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</si>
  <si>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</si>
  <si>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</si>
  <si>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</si>
  <si>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</si>
  <si>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</si>
  <si>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</si>
  <si>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</si>
  <si>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</si>
  <si>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</si>
  <si>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</si>
  <si>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</si>
  <si>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</si>
  <si>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</si>
  <si>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</si>
  <si>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</si>
  <si>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</si>
  <si>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</si>
  <si>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</si>
  <si>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</si>
  <si>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</si>
  <si>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</si>
  <si>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</si>
  <si>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</si>
  <si>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</si>
  <si>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</si>
  <si>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</si>
  <si>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</si>
  <si>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</si>
  <si>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</si>
  <si>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</si>
  <si>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</si>
  <si>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</si>
  <si>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</si>
  <si>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</si>
  <si>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</si>
  <si>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</si>
  <si>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</si>
  <si>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</si>
  <si>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</si>
  <si>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</si>
  <si>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</si>
  <si>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</si>
  <si>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</si>
  <si>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</si>
  <si>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</si>
  <si>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</si>
  <si>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</si>
  <si>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</si>
  <si>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福島県湯川村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</si>
  <si>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</si>
  <si>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</si>
  <si>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</si>
  <si>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</si>
  <si>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</si>
  <si>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</si>
  <si>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</si>
  <si>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</si>
  <si>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</si>
  <si>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</si>
  <si>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</si>
  <si>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</si>
  <si>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</si>
  <si>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</si>
  <si>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</si>
  <si>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</si>
  <si>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</si>
  <si>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</si>
  <si>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</si>
  <si>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</si>
  <si>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</si>
  <si>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</si>
  <si>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</si>
  <si>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</si>
  <si>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</si>
  <si>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</si>
  <si>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</si>
  <si>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</si>
  <si>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</si>
  <si>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</si>
  <si>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</si>
  <si>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</si>
  <si>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</si>
  <si>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</si>
  <si>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</si>
  <si>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</si>
  <si>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</si>
  <si>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特定環境保全公共下水道事業</t>
    <phoneticPr fontId="5"/>
  </si>
  <si>
    <t>法非適用企業</t>
    <phoneticPr fontId="5"/>
  </si>
  <si>
    <t>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</si>
  <si>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</si>
  <si>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</si>
  <si>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</si>
  <si>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</si>
  <si>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</si>
  <si>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</si>
  <si>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</si>
  <si>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</si>
  <si>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</si>
  <si>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</si>
  <si>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</si>
  <si>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</si>
  <si>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</si>
  <si>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</si>
  <si>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</si>
  <si>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</si>
  <si>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</si>
  <si>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</si>
  <si>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</si>
  <si>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</si>
  <si>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</si>
  <si>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</si>
  <si>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</si>
  <si>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</si>
  <si>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</si>
  <si>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</si>
  <si>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</si>
  <si>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</si>
  <si>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</si>
  <si>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</si>
  <si>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</si>
  <si>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</si>
  <si>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</si>
  <si>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</si>
  <si>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</si>
  <si>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</si>
  <si>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</si>
  <si>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</si>
  <si>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</si>
  <si>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</si>
  <si>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</si>
  <si>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</si>
  <si>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</si>
  <si>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</si>
  <si>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</si>
  <si>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</si>
  <si>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</si>
  <si>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</si>
  <si>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</si>
  <si>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</si>
  <si>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</si>
  <si>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</si>
  <si>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</si>
  <si>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</si>
  <si>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</si>
  <si>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</si>
  <si>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</si>
  <si>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</si>
  <si>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</si>
  <si>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</si>
  <si>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</si>
  <si>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</si>
  <si>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</si>
  <si>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</si>
  <si>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</si>
  <si>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</si>
  <si>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</si>
  <si>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</si>
  <si>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</si>
  <si>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</si>
  <si>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</si>
  <si>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</si>
  <si>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</si>
  <si>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</si>
  <si>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</si>
  <si>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</si>
  <si>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</si>
  <si>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</si>
  <si>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</si>
  <si>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</si>
  <si>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</si>
  <si>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</si>
  <si>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</si>
  <si>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</si>
  <si>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</si>
  <si>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</si>
  <si>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</si>
  <si>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</si>
  <si>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</si>
  <si>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</si>
  <si>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</si>
  <si>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</si>
  <si>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</si>
  <si>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</si>
  <si>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</si>
  <si>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</si>
  <si>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</si>
  <si>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</si>
  <si>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</si>
  <si>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</si>
  <si>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</si>
  <si>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</si>
  <si>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</si>
  <si>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</si>
  <si>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</si>
  <si>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</si>
  <si>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</si>
  <si>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</si>
  <si>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</si>
  <si>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</si>
  <si>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</si>
  <si>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</si>
  <si>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</si>
  <si>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</si>
  <si>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</si>
  <si>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</si>
  <si>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</si>
  <si>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</si>
  <si>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</si>
  <si>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</si>
  <si>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</si>
  <si>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</si>
  <si>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</si>
  <si>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</si>
  <si>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</si>
  <si>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</si>
  <si>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</si>
  <si>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</si>
  <si>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</si>
  <si>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</si>
  <si>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</si>
  <si>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</si>
  <si>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</si>
  <si>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</si>
  <si>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</si>
  <si>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</si>
  <si>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</si>
  <si>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</si>
  <si>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</si>
  <si>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</si>
  <si>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</si>
  <si>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</si>
  <si>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</si>
  <si>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</si>
  <si>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</si>
  <si>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</si>
  <si>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</si>
  <si>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</si>
  <si>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</si>
  <si>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2.98</t>
  </si>
  <si>
    <t>▲ 3.77</t>
  </si>
  <si>
    <t>一般会計</t>
  </si>
  <si>
    <t>介護保険</t>
  </si>
  <si>
    <t>国民健康保険</t>
  </si>
  <si>
    <t>特定環境保全公共下水道事業</t>
  </si>
  <si>
    <t>農業集落排水事業</t>
  </si>
  <si>
    <t>後期高齢者医療</t>
  </si>
  <si>
    <t>墓地事業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</si>
  <si>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</si>
  <si>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</si>
  <si>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</si>
  <si>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</si>
  <si>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</si>
  <si>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</si>
  <si>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</si>
  <si>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</si>
  <si>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</si>
  <si>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</si>
  <si>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磐梯町外一市二町一ケ村組合一般会計</t>
    <rPh sb="13" eb="17">
      <t>イッパンカイケイ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</si>
  <si>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</si>
  <si>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</si>
  <si>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</si>
  <si>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12">
      <t>シチョウソンソウゴウジムクミアイ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</si>
  <si>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12">
      <t>シチョウソンソウゴウジムクミアイ</t>
    </rPh>
    <rPh sb="12" eb="14">
      <t>ジチ</t>
    </rPh>
    <rPh sb="14" eb="16">
      <t>カイカン</t>
    </rPh>
    <rPh sb="16" eb="18">
      <t>カンリ</t>
    </rPh>
    <rPh sb="18" eb="20">
      <t>トクベツ</t>
    </rPh>
    <rPh sb="20" eb="22">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</si>
  <si>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</si>
  <si>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10">
      <t>コウキコウレイシャイリョウ</t>
    </rPh>
    <rPh sb="10" eb="12">
      <t>コウイキ</t>
    </rPh>
    <rPh sb="12" eb="14">
      <t>レンゴウ</t>
    </rPh>
    <rPh sb="14" eb="16">
      <t>コウキ</t>
    </rPh>
    <rPh sb="16" eb="19">
      <t>コウレイシャ</t>
    </rPh>
    <rPh sb="19" eb="21">
      <t>イリョウ</t>
    </rPh>
    <rPh sb="21" eb="23">
      <t>トクベツ</t>
    </rPh>
    <rPh sb="23" eb="25">
      <t>カイケイ</t>
    </rPh>
    <phoneticPr fontId="2"/>
  </si>
  <si>
    <t>会津若松地方広域市町村圏整備組合一般会計</t>
    <phoneticPr fontId="2"/>
  </si>
  <si>
    <t>株式会社　湯川会津坂下</t>
    <phoneticPr fontId="2"/>
  </si>
  <si>
    <t>株式会社　会津湯川ファーム</t>
    <phoneticPr fontId="2"/>
  </si>
  <si>
    <t>-</t>
    <phoneticPr fontId="2"/>
  </si>
  <si>
    <t>会津若松地方広域市町村圏整備組合水道用水供給事業会計</t>
    <rPh sb="16" eb="20">
      <t>スイドウヨウスイ</t>
    </rPh>
    <rPh sb="20" eb="24">
      <t>キョウキュウジギョウ</t>
    </rPh>
    <phoneticPr fontId="2"/>
  </si>
  <si>
    <t>-</t>
    <phoneticPr fontId="2"/>
  </si>
  <si>
    <t>ふるさと創生基金</t>
    <rPh sb="4" eb="8">
      <t>ソウセイキキン</t>
    </rPh>
    <phoneticPr fontId="5"/>
  </si>
  <si>
    <t>農業振興基金</t>
    <rPh sb="0" eb="6">
      <t>ノウギョウシンコウキキン</t>
    </rPh>
    <phoneticPr fontId="5"/>
  </si>
  <si>
    <t>地域福祉基金</t>
    <rPh sb="0" eb="6">
      <t>チイキフクシキキン</t>
    </rPh>
    <phoneticPr fontId="5"/>
  </si>
  <si>
    <t>公共施設等整備基金</t>
    <rPh sb="0" eb="4">
      <t>コウキョウシセツ</t>
    </rPh>
    <rPh sb="4" eb="5">
      <t>トウ</t>
    </rPh>
    <rPh sb="5" eb="9">
      <t>セイビキキン</t>
    </rPh>
    <phoneticPr fontId="5"/>
  </si>
  <si>
    <t>地域振興開発促進基金</t>
    <rPh sb="0" eb="10">
      <t>チイキシンコウカイハツソクシンキキン</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</si>
  <si>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</si>
  <si>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</si>
  <si>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</si>
  <si>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</si>
  <si>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</si>
  <si>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</si>
  <si>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</si>
  <si>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rPh sb="3" eb="5">
      <t>ニュウリョク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</si>
  <si>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</si>
  <si>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</si>
  <si>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</si>
  <si>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</si>
  <si>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</si>
  <si>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</si>
  <si>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</si>
  <si>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</si>
  <si>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</si>
  <si>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</si>
  <si>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実質公債費比率、将来負担比率ともに類似団体と比較して高くなっている。実質公債費比率が上昇している主な要因としては、元利償還金の額が10,950千円増加したことによるものである。また、将来負担比率が発生した主な要因としては、令和元年度に行った各種事業に際し、合計で447,171千円の地方債を発行したことが考えられる。これらの地方債の償還は令和2年度から始まり、実質公債費比率が上昇していくことが考えられるため、引き続き財政運営については十分に注視しながら進めていく必要がある。</t>
    <rPh sb="1" eb="8">
      <t>ジッシツコウサイヒヒリツ</t>
    </rPh>
    <rPh sb="9" eb="15">
      <t>ショウライフタンヒリツ</t>
    </rPh>
    <rPh sb="18" eb="22">
      <t>ルイジダンタイ</t>
    </rPh>
    <rPh sb="23" eb="25">
      <t>ヒカク</t>
    </rPh>
    <rPh sb="27" eb="28">
      <t>タカ</t>
    </rPh>
    <rPh sb="35" eb="42">
      <t>ジッシツコウサイヒヒリツ</t>
    </rPh>
    <rPh sb="43" eb="45">
      <t>ジョウショウ</t>
    </rPh>
    <rPh sb="49" eb="50">
      <t>オモ</t>
    </rPh>
    <rPh sb="51" eb="53">
      <t>ヨウイン</t>
    </rPh>
    <rPh sb="58" eb="63">
      <t>ガンリショウカンキン</t>
    </rPh>
    <rPh sb="64" eb="65">
      <t>ガク</t>
    </rPh>
    <rPh sb="72" eb="74">
      <t>センエン</t>
    </rPh>
    <rPh sb="74" eb="76">
      <t>ゾウカ</t>
    </rPh>
    <rPh sb="92" eb="98">
      <t>ショウライフタンヒリツ</t>
    </rPh>
    <rPh sb="99" eb="101">
      <t>ハッセイ</t>
    </rPh>
    <rPh sb="103" eb="104">
      <t>オモ</t>
    </rPh>
    <rPh sb="105" eb="107">
      <t>ヨウイン</t>
    </rPh>
    <rPh sb="112" eb="114">
      <t>レイワ</t>
    </rPh>
    <rPh sb="114" eb="117">
      <t>ガンネンド</t>
    </rPh>
    <rPh sb="118" eb="119">
      <t>オコナ</t>
    </rPh>
    <rPh sb="121" eb="123">
      <t>カクシュ</t>
    </rPh>
    <rPh sb="123" eb="125">
      <t>ジギョウ</t>
    </rPh>
    <rPh sb="126" eb="127">
      <t>サイ</t>
    </rPh>
    <rPh sb="129" eb="131">
      <t>ゴウケイ</t>
    </rPh>
    <rPh sb="139" eb="141">
      <t>センエン</t>
    </rPh>
    <rPh sb="142" eb="145">
      <t>チホウサイ</t>
    </rPh>
    <rPh sb="146" eb="148">
      <t>ハッコウ</t>
    </rPh>
    <rPh sb="153" eb="154">
      <t>カンガ</t>
    </rPh>
    <rPh sb="163" eb="166">
      <t>チホウサイ</t>
    </rPh>
    <rPh sb="167" eb="169">
      <t>ショウカン</t>
    </rPh>
    <rPh sb="170" eb="172">
      <t>レイワ</t>
    </rPh>
    <rPh sb="173" eb="175">
      <t>ネンド</t>
    </rPh>
    <rPh sb="177" eb="178">
      <t>ハジ</t>
    </rPh>
    <rPh sb="181" eb="188">
      <t>ジッシツコウサイヒヒリツ</t>
    </rPh>
    <rPh sb="189" eb="191">
      <t>ジョウショウ</t>
    </rPh>
    <rPh sb="198" eb="199">
      <t>カンガ</t>
    </rPh>
    <rPh sb="206" eb="207">
      <t>ヒ</t>
    </rPh>
    <rPh sb="208" eb="209">
      <t>ツヅ</t>
    </rPh>
    <rPh sb="210" eb="212">
      <t>ザイセイ</t>
    </rPh>
    <rPh sb="212" eb="214">
      <t>ウンエイ</t>
    </rPh>
    <rPh sb="219" eb="221">
      <t>ジュウブン</t>
    </rPh>
    <rPh sb="222" eb="224">
      <t>チュウシ</t>
    </rPh>
    <rPh sb="228" eb="229">
      <t>スス</t>
    </rPh>
    <rPh sb="233" eb="23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</si>
</sst>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xmlns:c16r2="http://schemas.microsoft.com/office/drawing/2015/06/chart">
            <c:ext xmlns:c16="http://schemas.microsoft.com/office/drawing/2014/chart" uri="{C3380CC4-5D6E-409C-BE32-E72D297353CC}">
              <c16:uniqueId val="{00000000-D72E-4A16-BF4E-BE5338B2AA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210616</c:v>
                </c:pt>
                <c:pt idx="1">
                  <c:v>48987</c:v>
                </c:pt>
                <c:pt idx="2">
                  <c:v>41230</c:v>
                </c:pt>
                <c:pt idx="3">
                  <c:v>80032</c:v>
                </c:pt>
                <c:pt idx="4">
                  <c:v>138095</c:v>
                </c:pt>
              </c:numCache>
            </c:numRef>
          </c:val>
          <c:smooth val="0"/>
          <c:extLst xmlns:c16r2="http://schemas.microsoft.com/office/drawing/2015/06/chart">
            <c:ext xmlns:c16="http://schemas.microsoft.com/office/drawing/2014/chart" uri="{C3380CC4-5D6E-409C-BE32-E72D297353CC}">
              <c16:uniqueId val="{00000001-D72E-4A16-BF4E-BE5338B2AA1A}"/>
            </c:ext>
          </c:extLst>
        </c:ser>
        <c:dLbls>
          <c:showLegendKey val="0"/>
          <c:showVal val="0"/>
          <c:showCatName val="0"/>
          <c:showSerName val="0"/>
          <c:showPercent val="0"/>
          <c:showBubbleSize val="0"/>
        </c:dLbls>
        <c:marker val="1"/>
        <c:smooth val="0"/>
        <c:axId val="432874840"/>
        <c:axId val="432868568"/>
      </c:lineChart>
      <c:catAx>
        <c:axId val="432874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2868568"/>
        <c:crosses val="autoZero"/>
        <c:auto val="1"/>
        <c:lblAlgn val="ctr"/>
        <c:lblOffset val="100"/>
        <c:tickLblSkip val="1"/>
        <c:tickMarkSkip val="1"/>
        <c:noMultiLvlLbl val="0"/>
      </c:catAx>
      <c:valAx>
        <c:axId val="43286856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2874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4.99</c:v>
                </c:pt>
                <c:pt idx="1">
                  <c:v>5.98</c:v>
                </c:pt>
                <c:pt idx="2">
                  <c:v>4.82</c:v>
                </c:pt>
                <c:pt idx="3">
                  <c:v>3.93</c:v>
                </c:pt>
                <c:pt idx="4">
                  <c:v>5.35</c:v>
                </c:pt>
              </c:numCache>
            </c:numRef>
          </c:val>
          <c:extLst xmlns:c16r2="http://schemas.microsoft.com/office/drawing/2015/06/chart">
            <c:ext xmlns:c16="http://schemas.microsoft.com/office/drawing/2014/chart" uri="{C3380CC4-5D6E-409C-BE32-E72D297353CC}">
              <c16:uniqueId val="{00000000-0EE6-44B4-8B7C-A3D4841144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53.67</c:v>
                </c:pt>
                <c:pt idx="1">
                  <c:v>58.15</c:v>
                </c:pt>
                <c:pt idx="2">
                  <c:v>60.02</c:v>
                </c:pt>
                <c:pt idx="3">
                  <c:v>56.42</c:v>
                </c:pt>
                <c:pt idx="4">
                  <c:v>50.72</c:v>
                </c:pt>
              </c:numCache>
            </c:numRef>
          </c:val>
          <c:extLst xmlns:c16r2="http://schemas.microsoft.com/office/drawing/2015/06/chart">
            <c:ext xmlns:c16="http://schemas.microsoft.com/office/drawing/2014/chart" uri="{C3380CC4-5D6E-409C-BE32-E72D297353CC}">
              <c16:uniqueId val="{00000001-0EE6-44B4-8B7C-A3D4841144BB}"/>
            </c:ext>
          </c:extLst>
        </c:ser>
        <c:dLbls>
          <c:showLegendKey val="0"/>
          <c:showVal val="0"/>
          <c:showCatName val="0"/>
          <c:showSerName val="0"/>
          <c:showPercent val="0"/>
          <c:showBubbleSize val="0"/>
        </c:dLbls>
        <c:gapWidth val="250"/>
        <c:overlap val="100"/>
        <c:axId val="466981544"/>
        <c:axId val="466978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2.67</c:v>
                </c:pt>
                <c:pt idx="1">
                  <c:v>5.15</c:v>
                </c:pt>
                <c:pt idx="2">
                  <c:v>0.02</c:v>
                </c:pt>
                <c:pt idx="3">
                  <c:v>-2.98</c:v>
                </c:pt>
                <c:pt idx="4">
                  <c:v>-3.77</c:v>
                </c:pt>
              </c:numCache>
            </c:numRef>
          </c:val>
          <c:smooth val="0"/>
          <c:extLst xmlns:c16r2="http://schemas.microsoft.com/office/drawing/2015/06/chart">
            <c:ext xmlns:c16="http://schemas.microsoft.com/office/drawing/2014/chart" uri="{C3380CC4-5D6E-409C-BE32-E72D297353CC}">
              <c16:uniqueId val="{00000002-0EE6-44B4-8B7C-A3D4841144BB}"/>
            </c:ext>
          </c:extLst>
        </c:ser>
        <c:dLbls>
          <c:showLegendKey val="0"/>
          <c:showVal val="0"/>
          <c:showCatName val="0"/>
          <c:showSerName val="0"/>
          <c:showPercent val="0"/>
          <c:showBubbleSize val="0"/>
        </c:dLbls>
        <c:marker val="1"/>
        <c:smooth val="0"/>
        <c:axId val="466981544"/>
        <c:axId val="466978408"/>
      </c:lineChart>
      <c:catAx>
        <c:axId val="466981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6978408"/>
        <c:crosses val="autoZero"/>
        <c:auto val="1"/>
        <c:lblAlgn val="ctr"/>
        <c:lblOffset val="100"/>
        <c:tickLblSkip val="1"/>
        <c:tickMarkSkip val="1"/>
        <c:noMultiLvlLbl val="0"/>
      </c:catAx>
      <c:valAx>
        <c:axId val="466978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981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3C4-4212-8D08-D90BDA252D5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3C4-4212-8D08-D90BDA252D5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3C4-4212-8D08-D90BDA252D5D}"/>
            </c:ext>
          </c:extLst>
        </c:ser>
        <c:ser>
          <c:idx val="3"/>
          <c:order val="3"/>
          <c:tx>
            <c:strRef>
              <c:f>データシート!$A$30</c:f>
              <c:strCache>
                <c:ptCount val="1"/>
                <c:pt idx="0">
                  <c:v>墓地事業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3C4-4212-8D08-D90BDA252D5D}"/>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0.01</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33C4-4212-8D08-D90BDA252D5D}"/>
            </c:ext>
          </c:extLst>
        </c:ser>
        <c:ser>
          <c:idx val="5"/>
          <c:order val="5"/>
          <c:tx>
            <c:strRef>
              <c:f>データシート!$A$32</c:f>
              <c:strCache>
                <c:ptCount val="1"/>
                <c:pt idx="0">
                  <c:v>農業集落排水事業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0.08</c:v>
                </c:pt>
                <c:pt idx="2">
                  <c:v>#N/A</c:v>
                </c:pt>
                <c:pt idx="3">
                  <c:v>7.0000000000000007E-2</c:v>
                </c:pt>
                <c:pt idx="4">
                  <c:v>#N/A</c:v>
                </c:pt>
                <c:pt idx="5">
                  <c:v>0.06</c:v>
                </c:pt>
                <c:pt idx="6">
                  <c:v>#N/A</c:v>
                </c:pt>
                <c:pt idx="7">
                  <c:v>0.08</c:v>
                </c:pt>
                <c:pt idx="8">
                  <c:v>#N/A</c:v>
                </c:pt>
                <c:pt idx="9">
                  <c:v>0.1</c:v>
                </c:pt>
              </c:numCache>
            </c:numRef>
          </c:val>
          <c:extLst xmlns:c16r2="http://schemas.microsoft.com/office/drawing/2015/06/chart">
            <c:ext xmlns:c16="http://schemas.microsoft.com/office/drawing/2014/chart" uri="{C3380CC4-5D6E-409C-BE32-E72D297353CC}">
              <c16:uniqueId val="{00000005-33C4-4212-8D08-D90BDA252D5D}"/>
            </c:ext>
          </c:extLst>
        </c:ser>
        <c:ser>
          <c:idx val="6"/>
          <c:order val="6"/>
          <c:tx>
            <c:strRef>
              <c:f>データシート!$A$33</c:f>
              <c:strCache>
                <c:ptCount val="1"/>
                <c:pt idx="0">
                  <c:v>特定環境保全公共下水道事業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0.16</c:v>
                </c:pt>
                <c:pt idx="2">
                  <c:v>#N/A</c:v>
                </c:pt>
                <c:pt idx="3">
                  <c:v>0.12</c:v>
                </c:pt>
                <c:pt idx="4">
                  <c:v>#N/A</c:v>
                </c:pt>
                <c:pt idx="5">
                  <c:v>0.1</c:v>
                </c:pt>
                <c:pt idx="6">
                  <c:v>#N/A</c:v>
                </c:pt>
                <c:pt idx="7">
                  <c:v>7.0000000000000007E-2</c:v>
                </c:pt>
                <c:pt idx="8">
                  <c:v>#N/A</c:v>
                </c:pt>
                <c:pt idx="9">
                  <c:v>0.13</c:v>
                </c:pt>
              </c:numCache>
            </c:numRef>
          </c:val>
          <c:extLst xmlns:c16r2="http://schemas.microsoft.com/office/drawing/2015/06/chart">
            <c:ext xmlns:c16="http://schemas.microsoft.com/office/drawing/2014/chart" uri="{C3380CC4-5D6E-409C-BE32-E72D297353CC}">
              <c16:uniqueId val="{00000006-33C4-4212-8D08-D90BDA252D5D}"/>
            </c:ext>
          </c:extLst>
        </c:ser>
        <c:ser>
          <c:idx val="7"/>
          <c:order val="7"/>
          <c:tx>
            <c:strRef>
              <c:f>データシート!$A$34</c:f>
              <c:strCache>
                <c:ptCount val="1"/>
                <c:pt idx="0">
                  <c:v>国民健康保険</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1.89</c:v>
                </c:pt>
                <c:pt idx="2">
                  <c:v>#N/A</c:v>
                </c:pt>
                <c:pt idx="3">
                  <c:v>1.23</c:v>
                </c:pt>
                <c:pt idx="4">
                  <c:v>#N/A</c:v>
                </c:pt>
                <c:pt idx="5">
                  <c:v>0.97</c:v>
                </c:pt>
                <c:pt idx="6">
                  <c:v>#N/A</c:v>
                </c:pt>
                <c:pt idx="7">
                  <c:v>0.39</c:v>
                </c:pt>
                <c:pt idx="8">
                  <c:v>#N/A</c:v>
                </c:pt>
                <c:pt idx="9">
                  <c:v>0.14000000000000001</c:v>
                </c:pt>
              </c:numCache>
            </c:numRef>
          </c:val>
          <c:extLst xmlns:c16r2="http://schemas.microsoft.com/office/drawing/2015/06/chart">
            <c:ext xmlns:c16="http://schemas.microsoft.com/office/drawing/2014/chart" uri="{C3380CC4-5D6E-409C-BE32-E72D297353CC}">
              <c16:uniqueId val="{00000007-33C4-4212-8D08-D90BDA252D5D}"/>
            </c:ext>
          </c:extLst>
        </c:ser>
        <c:ser>
          <c:idx val="8"/>
          <c:order val="8"/>
          <c:tx>
            <c:strRef>
              <c:f>データシート!$A$35</c:f>
              <c:strCache>
                <c:ptCount val="1"/>
                <c:pt idx="0">
                  <c:v>介護保険</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1.1200000000000001</c:v>
                </c:pt>
                <c:pt idx="2">
                  <c:v>#N/A</c:v>
                </c:pt>
                <c:pt idx="3">
                  <c:v>0.65</c:v>
                </c:pt>
                <c:pt idx="4">
                  <c:v>#N/A</c:v>
                </c:pt>
                <c:pt idx="5">
                  <c:v>0.65</c:v>
                </c:pt>
                <c:pt idx="6">
                  <c:v>#N/A</c:v>
                </c:pt>
                <c:pt idx="7">
                  <c:v>0.79</c:v>
                </c:pt>
                <c:pt idx="8">
                  <c:v>#N/A</c:v>
                </c:pt>
                <c:pt idx="9">
                  <c:v>0.36</c:v>
                </c:pt>
              </c:numCache>
            </c:numRef>
          </c:val>
          <c:extLst xmlns:c16r2="http://schemas.microsoft.com/office/drawing/2015/06/chart">
            <c:ext xmlns:c16="http://schemas.microsoft.com/office/drawing/2014/chart" uri="{C3380CC4-5D6E-409C-BE32-E72D297353CC}">
              <c16:uniqueId val="{00000008-33C4-4212-8D08-D90BDA252D5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4.99</c:v>
                </c:pt>
                <c:pt idx="2">
                  <c:v>#N/A</c:v>
                </c:pt>
                <c:pt idx="3">
                  <c:v>5.41</c:v>
                </c:pt>
                <c:pt idx="4">
                  <c:v>#N/A</c:v>
                </c:pt>
                <c:pt idx="5">
                  <c:v>4.8099999999999996</c:v>
                </c:pt>
                <c:pt idx="6">
                  <c:v>#N/A</c:v>
                </c:pt>
                <c:pt idx="7">
                  <c:v>3.93</c:v>
                </c:pt>
                <c:pt idx="8">
                  <c:v>#N/A</c:v>
                </c:pt>
                <c:pt idx="9">
                  <c:v>5.34</c:v>
                </c:pt>
              </c:numCache>
            </c:numRef>
          </c:val>
          <c:extLst xmlns:c16r2="http://schemas.microsoft.com/office/drawing/2015/06/chart">
            <c:ext xmlns:c16="http://schemas.microsoft.com/office/drawing/2014/chart" uri="{C3380CC4-5D6E-409C-BE32-E72D297353CC}">
              <c16:uniqueId val="{00000009-33C4-4212-8D08-D90BDA252D5D}"/>
            </c:ext>
          </c:extLst>
        </c:ser>
        <c:dLbls>
          <c:showLegendKey val="0"/>
          <c:showVal val="0"/>
          <c:showCatName val="0"/>
          <c:showSerName val="0"/>
          <c:showPercent val="0"/>
          <c:showBubbleSize val="0"/>
        </c:dLbls>
        <c:gapWidth val="150"/>
        <c:overlap val="100"/>
        <c:axId val="459312656"/>
        <c:axId val="459311480"/>
      </c:barChart>
      <c:catAx>
        <c:axId val="45931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9311480"/>
        <c:crosses val="autoZero"/>
        <c:auto val="1"/>
        <c:lblAlgn val="ctr"/>
        <c:lblOffset val="100"/>
        <c:tickLblSkip val="1"/>
        <c:tickMarkSkip val="1"/>
        <c:noMultiLvlLbl val="0"/>
      </c:catAx>
      <c:valAx>
        <c:axId val="459311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312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199</c:v>
                </c:pt>
                <c:pt idx="5">
                  <c:v>215</c:v>
                </c:pt>
                <c:pt idx="8">
                  <c:v>222</c:v>
                </c:pt>
                <c:pt idx="11">
                  <c:v>259</c:v>
                </c:pt>
                <c:pt idx="14">
                  <c:v>266</c:v>
                </c:pt>
              </c:numCache>
            </c:numRef>
          </c:val>
          <c:extLst xmlns:c16r2="http://schemas.microsoft.com/office/drawing/2015/06/chart">
            <c:ext xmlns:c16="http://schemas.microsoft.com/office/drawing/2014/chart" uri="{C3380CC4-5D6E-409C-BE32-E72D297353CC}">
              <c16:uniqueId val="{00000000-A690-4A57-A1A0-904CA9B315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690-4A57-A1A0-904CA9B315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690-4A57-A1A0-904CA9B315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c:v>
                </c:pt>
                <c:pt idx="3">
                  <c:v>11</c:v>
                </c:pt>
                <c:pt idx="6">
                  <c:v>9</c:v>
                </c:pt>
                <c:pt idx="9">
                  <c:v>9</c:v>
                </c:pt>
                <c:pt idx="12">
                  <c:v>7</c:v>
                </c:pt>
              </c:numCache>
            </c:numRef>
          </c:val>
          <c:extLst xmlns:c16r2="http://schemas.microsoft.com/office/drawing/2015/06/chart">
            <c:ext xmlns:c16="http://schemas.microsoft.com/office/drawing/2014/chart" uri="{C3380CC4-5D6E-409C-BE32-E72D297353CC}">
              <c16:uniqueId val="{00000003-A690-4A57-A1A0-904CA9B315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86</c:v>
                </c:pt>
                <c:pt idx="3">
                  <c:v>87</c:v>
                </c:pt>
                <c:pt idx="6">
                  <c:v>105</c:v>
                </c:pt>
                <c:pt idx="9">
                  <c:v>105</c:v>
                </c:pt>
                <c:pt idx="12">
                  <c:v>105</c:v>
                </c:pt>
              </c:numCache>
            </c:numRef>
          </c:val>
          <c:extLst xmlns:c16r2="http://schemas.microsoft.com/office/drawing/2015/06/chart">
            <c:ext xmlns:c16="http://schemas.microsoft.com/office/drawing/2014/chart" uri="{C3380CC4-5D6E-409C-BE32-E72D297353CC}">
              <c16:uniqueId val="{00000004-A690-4A57-A1A0-904CA9B315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690-4A57-A1A0-904CA9B315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690-4A57-A1A0-904CA9B315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179</c:v>
                </c:pt>
                <c:pt idx="3">
                  <c:v>201</c:v>
                </c:pt>
                <c:pt idx="6">
                  <c:v>215</c:v>
                </c:pt>
                <c:pt idx="9">
                  <c:v>281</c:v>
                </c:pt>
                <c:pt idx="12">
                  <c:v>292</c:v>
                </c:pt>
              </c:numCache>
            </c:numRef>
          </c:val>
          <c:extLst xmlns:c16r2="http://schemas.microsoft.com/office/drawing/2015/06/chart">
            <c:ext xmlns:c16="http://schemas.microsoft.com/office/drawing/2014/chart" uri="{C3380CC4-5D6E-409C-BE32-E72D297353CC}">
              <c16:uniqueId val="{00000007-A690-4A57-A1A0-904CA9B3155F}"/>
            </c:ext>
          </c:extLst>
        </c:ser>
        <c:dLbls>
          <c:showLegendKey val="0"/>
          <c:showVal val="0"/>
          <c:showCatName val="0"/>
          <c:showSerName val="0"/>
          <c:showPercent val="0"/>
          <c:showBubbleSize val="0"/>
        </c:dLbls>
        <c:gapWidth val="100"/>
        <c:overlap val="100"/>
        <c:axId val="459309520"/>
        <c:axId val="459309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78</c:v>
                </c:pt>
                <c:pt idx="2">
                  <c:v>#N/A</c:v>
                </c:pt>
                <c:pt idx="3">
                  <c:v>#N/A</c:v>
                </c:pt>
                <c:pt idx="4">
                  <c:v>84</c:v>
                </c:pt>
                <c:pt idx="5">
                  <c:v>#N/A</c:v>
                </c:pt>
                <c:pt idx="6">
                  <c:v>#N/A</c:v>
                </c:pt>
                <c:pt idx="7">
                  <c:v>107</c:v>
                </c:pt>
                <c:pt idx="8">
                  <c:v>#N/A</c:v>
                </c:pt>
                <c:pt idx="9">
                  <c:v>#N/A</c:v>
                </c:pt>
                <c:pt idx="10">
                  <c:v>136</c:v>
                </c:pt>
                <c:pt idx="11">
                  <c:v>#N/A</c:v>
                </c:pt>
                <c:pt idx="12">
                  <c:v>#N/A</c:v>
                </c:pt>
                <c:pt idx="13">
                  <c:v>138</c:v>
                </c:pt>
                <c:pt idx="14">
                  <c:v>#N/A</c:v>
                </c:pt>
              </c:numCache>
            </c:numRef>
          </c:val>
          <c:smooth val="0"/>
          <c:extLst xmlns:c16r2="http://schemas.microsoft.com/office/drawing/2015/06/chart">
            <c:ext xmlns:c16="http://schemas.microsoft.com/office/drawing/2014/chart" uri="{C3380CC4-5D6E-409C-BE32-E72D297353CC}">
              <c16:uniqueId val="{00000008-A690-4A57-A1A0-904CA9B3155F}"/>
            </c:ext>
          </c:extLst>
        </c:ser>
        <c:dLbls>
          <c:showLegendKey val="0"/>
          <c:showVal val="0"/>
          <c:showCatName val="0"/>
          <c:showSerName val="0"/>
          <c:showPercent val="0"/>
          <c:showBubbleSize val="0"/>
        </c:dLbls>
        <c:marker val="1"/>
        <c:smooth val="0"/>
        <c:axId val="459309520"/>
        <c:axId val="459309912"/>
      </c:lineChart>
      <c:catAx>
        <c:axId val="45930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9309912"/>
        <c:crosses val="autoZero"/>
        <c:auto val="1"/>
        <c:lblAlgn val="ctr"/>
        <c:lblOffset val="100"/>
        <c:tickLblSkip val="1"/>
        <c:tickMarkSkip val="1"/>
        <c:noMultiLvlLbl val="0"/>
      </c:catAx>
      <c:valAx>
        <c:axId val="459309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309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2758</c:v>
                </c:pt>
                <c:pt idx="5">
                  <c:v>2735</c:v>
                </c:pt>
                <c:pt idx="8">
                  <c:v>2620</c:v>
                </c:pt>
                <c:pt idx="11">
                  <c:v>2703</c:v>
                </c:pt>
                <c:pt idx="14">
                  <c:v>2792</c:v>
                </c:pt>
              </c:numCache>
            </c:numRef>
          </c:val>
          <c:extLst xmlns:c16r2="http://schemas.microsoft.com/office/drawing/2015/06/chart">
            <c:ext xmlns:c16="http://schemas.microsoft.com/office/drawing/2014/chart" uri="{C3380CC4-5D6E-409C-BE32-E72D297353CC}">
              <c16:uniqueId val="{00000000-9350-4517-BFB8-FDC4B70F6F4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9350-4517-BFB8-FDC4B70F6F4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1513</c:v>
                </c:pt>
                <c:pt idx="5">
                  <c:v>1580</c:v>
                </c:pt>
                <c:pt idx="8">
                  <c:v>1675</c:v>
                </c:pt>
                <c:pt idx="11">
                  <c:v>1632</c:v>
                </c:pt>
                <c:pt idx="14">
                  <c:v>1640</c:v>
                </c:pt>
              </c:numCache>
            </c:numRef>
          </c:val>
          <c:extLst xmlns:c16r2="http://schemas.microsoft.com/office/drawing/2015/06/chart">
            <c:ext xmlns:c16="http://schemas.microsoft.com/office/drawing/2014/chart" uri="{C3380CC4-5D6E-409C-BE32-E72D297353CC}">
              <c16:uniqueId val="{00000002-9350-4517-BFB8-FDC4B70F6F4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350-4517-BFB8-FDC4B70F6F4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350-4517-BFB8-FDC4B70F6F4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350-4517-BFB8-FDC4B70F6F4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518</c:v>
                </c:pt>
                <c:pt idx="3">
                  <c:v>570</c:v>
                </c:pt>
                <c:pt idx="6">
                  <c:v>487</c:v>
                </c:pt>
                <c:pt idx="9">
                  <c:v>414</c:v>
                </c:pt>
                <c:pt idx="12">
                  <c:v>406</c:v>
                </c:pt>
              </c:numCache>
            </c:numRef>
          </c:val>
          <c:extLst xmlns:c16r2="http://schemas.microsoft.com/office/drawing/2015/06/chart">
            <c:ext xmlns:c16="http://schemas.microsoft.com/office/drawing/2014/chart" uri="{C3380CC4-5D6E-409C-BE32-E72D297353CC}">
              <c16:uniqueId val="{00000006-9350-4517-BFB8-FDC4B70F6F4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c:v>
                </c:pt>
                <c:pt idx="3">
                  <c:v>5</c:v>
                </c:pt>
                <c:pt idx="6">
                  <c:v>5</c:v>
                </c:pt>
                <c:pt idx="9">
                  <c:v>7</c:v>
                </c:pt>
                <c:pt idx="12">
                  <c:v>6</c:v>
                </c:pt>
              </c:numCache>
            </c:numRef>
          </c:val>
          <c:extLst xmlns:c16r2="http://schemas.microsoft.com/office/drawing/2015/06/chart">
            <c:ext xmlns:c16="http://schemas.microsoft.com/office/drawing/2014/chart" uri="{C3380CC4-5D6E-409C-BE32-E72D297353CC}">
              <c16:uniqueId val="{00000007-9350-4517-BFB8-FDC4B70F6F4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1106</c:v>
                </c:pt>
                <c:pt idx="3">
                  <c:v>1033</c:v>
                </c:pt>
                <c:pt idx="6">
                  <c:v>862</c:v>
                </c:pt>
                <c:pt idx="9">
                  <c:v>817</c:v>
                </c:pt>
                <c:pt idx="12">
                  <c:v>1036</c:v>
                </c:pt>
              </c:numCache>
            </c:numRef>
          </c:val>
          <c:extLst xmlns:c16r2="http://schemas.microsoft.com/office/drawing/2015/06/chart">
            <c:ext xmlns:c16="http://schemas.microsoft.com/office/drawing/2014/chart" uri="{C3380CC4-5D6E-409C-BE32-E72D297353CC}">
              <c16:uniqueId val="{00000008-9350-4517-BFB8-FDC4B70F6F4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350-4517-BFB8-FDC4B70F6F4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2770</c:v>
                </c:pt>
                <c:pt idx="3">
                  <c:v>2793</c:v>
                </c:pt>
                <c:pt idx="6">
                  <c:v>2786</c:v>
                </c:pt>
                <c:pt idx="9">
                  <c:v>2843</c:v>
                </c:pt>
                <c:pt idx="12">
                  <c:v>3009</c:v>
                </c:pt>
              </c:numCache>
            </c:numRef>
          </c:val>
          <c:extLst xmlns:c16r2="http://schemas.microsoft.com/office/drawing/2015/06/chart">
            <c:ext xmlns:c16="http://schemas.microsoft.com/office/drawing/2014/chart" uri="{C3380CC4-5D6E-409C-BE32-E72D297353CC}">
              <c16:uniqueId val="{0000000A-9350-4517-BFB8-FDC4B70F6F49}"/>
            </c:ext>
          </c:extLst>
        </c:ser>
        <c:dLbls>
          <c:showLegendKey val="0"/>
          <c:showVal val="0"/>
          <c:showCatName val="0"/>
          <c:showSerName val="0"/>
          <c:showPercent val="0"/>
          <c:showBubbleSize val="0"/>
        </c:dLbls>
        <c:gapWidth val="100"/>
        <c:overlap val="100"/>
        <c:axId val="459311872"/>
        <c:axId val="571707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127</c:v>
                </c:pt>
                <c:pt idx="2">
                  <c:v>#N/A</c:v>
                </c:pt>
                <c:pt idx="3">
                  <c:v>#N/A</c:v>
                </c:pt>
                <c:pt idx="4">
                  <c:v>87</c:v>
                </c:pt>
                <c:pt idx="5">
                  <c:v>#N/A</c:v>
                </c:pt>
                <c:pt idx="6">
                  <c:v>#N/A</c:v>
                </c:pt>
                <c:pt idx="7">
                  <c:v>0</c:v>
                </c:pt>
                <c:pt idx="8">
                  <c:v>#N/A</c:v>
                </c:pt>
                <c:pt idx="9">
                  <c:v>#N/A</c:v>
                </c:pt>
                <c:pt idx="10">
                  <c:v>0</c:v>
                </c:pt>
                <c:pt idx="11">
                  <c:v>#N/A</c:v>
                </c:pt>
                <c:pt idx="12">
                  <c:v>#N/A</c:v>
                </c:pt>
                <c:pt idx="13">
                  <c:v>25</c:v>
                </c:pt>
                <c:pt idx="14">
                  <c:v>#N/A</c:v>
                </c:pt>
              </c:numCache>
            </c:numRef>
          </c:val>
          <c:smooth val="0"/>
          <c:extLst xmlns:c16r2="http://schemas.microsoft.com/office/drawing/2015/06/chart">
            <c:ext xmlns:c16="http://schemas.microsoft.com/office/drawing/2014/chart" uri="{C3380CC4-5D6E-409C-BE32-E72D297353CC}">
              <c16:uniqueId val="{0000000B-9350-4517-BFB8-FDC4B70F6F49}"/>
            </c:ext>
          </c:extLst>
        </c:ser>
        <c:dLbls>
          <c:showLegendKey val="0"/>
          <c:showVal val="0"/>
          <c:showCatName val="0"/>
          <c:showSerName val="0"/>
          <c:showPercent val="0"/>
          <c:showBubbleSize val="0"/>
        </c:dLbls>
        <c:marker val="1"/>
        <c:smooth val="0"/>
        <c:axId val="459311872"/>
        <c:axId val="571707584"/>
      </c:lineChart>
      <c:catAx>
        <c:axId val="45931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71707584"/>
        <c:crosses val="autoZero"/>
        <c:auto val="1"/>
        <c:lblAlgn val="ctr"/>
        <c:lblOffset val="100"/>
        <c:tickLblSkip val="1"/>
        <c:tickMarkSkip val="1"/>
        <c:noMultiLvlLbl val="0"/>
      </c:catAx>
      <c:valAx>
        <c:axId val="571707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31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924</c:v>
                </c:pt>
                <c:pt idx="1">
                  <c:v>889</c:v>
                </c:pt>
                <c:pt idx="2">
                  <c:v>806</c:v>
                </c:pt>
              </c:numCache>
            </c:numRef>
          </c:val>
          <c:extLst xmlns:c16r2="http://schemas.microsoft.com/office/drawing/2015/06/chart">
            <c:ext xmlns:c16="http://schemas.microsoft.com/office/drawing/2014/chart" uri="{C3380CC4-5D6E-409C-BE32-E72D297353CC}">
              <c16:uniqueId val="{00000000-9FA4-476F-A01B-947F512B77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c:v>
                </c:pt>
                <c:pt idx="1">
                  <c:v>21</c:v>
                </c:pt>
                <c:pt idx="2">
                  <c:v>21</c:v>
                </c:pt>
              </c:numCache>
            </c:numRef>
          </c:val>
          <c:extLst xmlns:c16r2="http://schemas.microsoft.com/office/drawing/2015/06/chart">
            <c:ext xmlns:c16="http://schemas.microsoft.com/office/drawing/2014/chart" uri="{C3380CC4-5D6E-409C-BE32-E72D297353CC}">
              <c16:uniqueId val="{00000001-9FA4-476F-A01B-947F512B77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714</c:v>
                </c:pt>
                <c:pt idx="1">
                  <c:v>709</c:v>
                </c:pt>
                <c:pt idx="2">
                  <c:v>800</c:v>
                </c:pt>
              </c:numCache>
            </c:numRef>
          </c:val>
          <c:extLst xmlns:c16r2="http://schemas.microsoft.com/office/drawing/2015/06/chart">
            <c:ext xmlns:c16="http://schemas.microsoft.com/office/drawing/2014/chart" uri="{C3380CC4-5D6E-409C-BE32-E72D297353CC}">
              <c16:uniqueId val="{00000002-9FA4-476F-A01B-947F512B77B6}"/>
            </c:ext>
          </c:extLst>
        </c:ser>
        <c:dLbls>
          <c:showLegendKey val="0"/>
          <c:showVal val="0"/>
          <c:showCatName val="0"/>
          <c:showSerName val="0"/>
          <c:showPercent val="0"/>
          <c:showBubbleSize val="0"/>
        </c:dLbls>
        <c:gapWidth val="120"/>
        <c:overlap val="100"/>
        <c:axId val="571706800"/>
        <c:axId val="571705232"/>
      </c:barChart>
      <c:catAx>
        <c:axId val="57170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71705232"/>
        <c:crosses val="autoZero"/>
        <c:auto val="1"/>
        <c:lblAlgn val="ctr"/>
        <c:lblOffset val="100"/>
        <c:tickLblSkip val="1"/>
        <c:tickMarkSkip val="1"/>
        <c:noMultiLvlLbl val="0"/>
      </c:catAx>
      <c:valAx>
        <c:axId val="5717052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7170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6A9-47BD-899A-F10543B34BF8}"/>
                </c:ext>
                <c:ext xmlns:c15="http://schemas.microsoft.com/office/drawing/2012/chart" uri="{CE6537A1-D6FC-4f65-9D91-7224C49458BB}">
                  <c15:dlblFieldTable>
                    <c15:dlblFTEntry>
                      <c15:txfldGUID>{F75317A2-5E51-497D-AC92-B171F2AB204C}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6A9-47BD-899A-F10543B34BF8}"/>
                </c:ext>
                <c:ext xmlns:c15="http://schemas.microsoft.com/office/drawing/2012/chart" uri="{CE6537A1-D6FC-4f65-9D91-7224C49458BB}">
                  <c15:dlblFieldTable>
                    <c15:dlblFTEntry>
                      <c15:txfldGUID>{CB904461-D190-4AFE-866B-B106CC95CB9C}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6A9-47BD-899A-F10543B34BF8}"/>
                </c:ext>
                <c:ext xmlns:c15="http://schemas.microsoft.com/office/drawing/2012/chart" uri="{CE6537A1-D6FC-4f65-9D91-7224C49458BB}">
                  <c15:dlblFieldTable>
                    <c15:dlblFTEntry>
                      <c15:txfldGUID>{A5F5A26D-5FAD-4FA2-AE26-810256CFF9C1}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6A9-47BD-899A-F10543B34BF8}"/>
                </c:ext>
                <c:ext xmlns:c15="http://schemas.microsoft.com/office/drawing/2012/chart" uri="{CE6537A1-D6FC-4f65-9D91-7224C49458BB}">
                  <c15:dlblFieldTable>
                    <c15:dlblFTEntry>
                      <c15:txfldGUID>{7D52EFD2-F730-4EB1-921F-962E1EC9711C}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6A9-47BD-899A-F10543B34BF8}"/>
                </c:ext>
                <c:ext xmlns:c15="http://schemas.microsoft.com/office/drawing/2012/chart" uri="{CE6537A1-D6FC-4f65-9D91-7224C49458BB}">
                  <c15:dlblFieldTable>
                    <c15:dlblFTEntry>
                      <c15:txfldGUID>{5FB0571D-A605-4A4D-BB1A-B81B91C3A151}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6A9-47BD-899A-F10543B34BF8}"/>
                </c:ext>
                <c:ext xmlns:c15="http://schemas.microsoft.com/office/drawing/2012/chart" uri="{CE6537A1-D6FC-4f65-9D91-7224C49458BB}">
                  <c15:dlblFieldTable>
                    <c15:dlblFTEntry>
                      <c15:txfldGUID>{6C8FDC16-2553-43FD-AFBB-F0C7C410D27A}</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6A9-47BD-899A-F10543B34BF8}"/>
                </c:ext>
                <c:ext xmlns:c15="http://schemas.microsoft.com/office/drawing/2012/chart" uri="{CE6537A1-D6FC-4f65-9D91-7224C49458BB}">
                  <c15:dlblFieldTable>
                    <c15:dlblFTEntry>
                      <c15:txfldGUID>{30DBDCE8-64E7-4BBC-A667-6292327806E2}</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6A9-47BD-899A-F10543B34BF8}"/>
                </c:ext>
                <c:ext xmlns:c15="http://schemas.microsoft.com/office/drawing/2012/chart" uri="{CE6537A1-D6FC-4f65-9D91-7224C49458BB}">
                  <c15:dlblFieldTable>
                    <c15:dlblFTEntry>
                      <c15:txfldGUID>{A64E7810-9102-4764-A298-8046D1A613FA}</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6A9-47BD-899A-F10543B34BF8}"/>
                </c:ext>
                <c:ext xmlns:c15="http://schemas.microsoft.com/office/drawing/2012/chart" uri="{CE6537A1-D6FC-4f65-9D91-7224C49458BB}">
                  <c15:dlblFieldTable>
                    <c15:dlblFTEntry>
                      <c15:txfldGUID>{51E0EC4C-AA61-4630-BC0F-7819BF6ED1A0}</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6A9-47BD-899A-F10543B34B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6A9-47BD-899A-F10543B34BF8}"/>
                </c:ext>
                <c:ext xmlns:c15="http://schemas.microsoft.com/office/drawing/2012/chart" uri="{CE6537A1-D6FC-4f65-9D91-7224C49458BB}">
                  <c15:dlblFieldTable>
                    <c15:dlblFTEntry>
                      <c15:txfldGUID>{EC17B945-DDE3-4721-93FC-4C140254E0A2}</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6A9-47BD-899A-F10543B34BF8}"/>
                </c:ext>
                <c:ext xmlns:c15="http://schemas.microsoft.com/office/drawing/2012/chart" uri="{CE6537A1-D6FC-4f65-9D91-7224C49458BB}">
                  <c15:dlblFieldTable>
                    <c15:dlblFTEntry>
                      <c15:txfldGUID>{03DD3BD6-81E9-4308-B346-E654729A1830}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6A9-47BD-899A-F10543B34BF8}"/>
                </c:ext>
                <c:ext xmlns:c15="http://schemas.microsoft.com/office/drawing/2012/chart" uri="{CE6537A1-D6FC-4f65-9D91-7224C49458BB}">
                  <c15:dlblFieldTable>
                    <c15:dlblFTEntry>
                      <c15:txfldGUID>{7F159E8D-F8AE-4C5C-BCEF-076AC03AB034}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6A9-47BD-899A-F10543B34BF8}"/>
                </c:ext>
                <c:ext xmlns:c15="http://schemas.microsoft.com/office/drawing/2012/chart" uri="{CE6537A1-D6FC-4f65-9D91-7224C49458BB}">
                  <c15:dlblFieldTable>
                    <c15:dlblFTEntry>
                      <c15:txfldGUID>{6741668B-FE10-4A83-BD2F-B2A179020BA1}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6A9-47BD-899A-F10543B34BF8}"/>
                </c:ext>
                <c:ext xmlns:c15="http://schemas.microsoft.com/office/drawing/2012/chart" uri="{CE6537A1-D6FC-4f65-9D91-7224C49458BB}">
                  <c15:dlblFieldTable>
                    <c15:dlblFTEntry>
                      <c15:txfldGUID>{41A78944-E2FA-491B-850B-0C3F056C383F}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6A9-47BD-899A-F10543B34BF8}"/>
                </c:ext>
                <c:ext xmlns:c15="http://schemas.microsoft.com/office/drawing/2012/chart" uri="{CE6537A1-D6FC-4f65-9D91-7224C49458BB}">
                  <c15:dlblFieldTable>
                    <c15:dlblFTEntry>
                      <c15:txfldGUID>{7C1E80C4-17F3-4364-B465-26C3E8635A36}</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6A9-47BD-899A-F10543B34BF8}"/>
                </c:ext>
                <c:ext xmlns:c15="http://schemas.microsoft.com/office/drawing/2012/chart" uri="{CE6537A1-D6FC-4f65-9D91-7224C49458BB}">
                  <c15:dlblFieldTable>
                    <c15:dlblFTEntry>
                      <c15:txfldGUID>{60D8F6DE-0BAD-4F43-BD82-38C926A97E1B}</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6A9-47BD-899A-F10543B34BF8}"/>
                </c:ext>
                <c:ext xmlns:c15="http://schemas.microsoft.com/office/drawing/2012/chart" uri="{CE6537A1-D6FC-4f65-9D91-7224C49458BB}">
                  <c15:dlblFieldTable>
                    <c15:dlblFTEntry>
                      <c15:txfldGUID>{0F6905BE-784F-40C9-8151-79D47BE18F87}</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6A9-47BD-899A-F10543B34BF8}"/>
                </c:ext>
                <c:ext xmlns:c15="http://schemas.microsoft.com/office/drawing/2012/chart" uri="{CE6537A1-D6FC-4f65-9D91-7224C49458BB}">
                  <c15:dlblFieldTable>
                    <c15:dlblFTEntry>
                      <c15:txfldGUID>{E929C43A-1673-495A-822A-34AEFFF2EAB8}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86A9-47BD-899A-F10543B34BF8}"/>
            </c:ext>
          </c:extLst>
        </c:ser>
        <c:dLbls>
          <c:showLegendKey val="0"/>
          <c:showVal val="1"/>
          <c:showCatName val="0"/>
          <c:showSerName val="0"/>
          <c:showPercent val="0"/>
          <c:showBubbleSize val="0"/>
        </c:dLbls>
        <c:axId val="571705624"/>
        <c:axId val="571704448"/>
      </c:scatterChart>
      <c:valAx>
        <c:axId val="5717056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1704448"/>
        <c:crosses val="autoZero"/>
        <c:crossBetween val="midCat"/>
      </c:valAx>
      <c:valAx>
        <c:axId val="5717044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1705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B62-4BCE-9128-80ED2107EE4E}"/>
                </c:ext>
                <c:ext xmlns:c15="http://schemas.microsoft.com/office/drawing/2012/chart" uri="{CE6537A1-D6FC-4f65-9D91-7224C49458BB}">
                  <c15:layout/>
                  <c15:dlblFieldTable>
                    <c15:dlblFTEntry>
                      <c15:txfldGUID>{08F66B12-9CF3-46D7-A40A-2E650E276EDB}</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B62-4BCE-9128-80ED2107EE4E}"/>
                </c:ext>
                <c:ext xmlns:c15="http://schemas.microsoft.com/office/drawing/2012/chart" uri="{CE6537A1-D6FC-4f65-9D91-7224C49458BB}">
                  <c15:dlblFieldTable>
                    <c15:dlblFTEntry>
                      <c15:txfldGUID>{470FB233-F23E-4C6E-A79D-F8B41A8E0901}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B62-4BCE-9128-80ED2107EE4E}"/>
                </c:ext>
                <c:ext xmlns:c15="http://schemas.microsoft.com/office/drawing/2012/chart" uri="{CE6537A1-D6FC-4f65-9D91-7224C49458BB}">
                  <c15:dlblFieldTable>
                    <c15:dlblFTEntry>
                      <c15:txfldGUID>{86498160-021D-4E7E-9BA7-A4994435E216}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B62-4BCE-9128-80ED2107EE4E}"/>
                </c:ext>
                <c:ext xmlns:c15="http://schemas.microsoft.com/office/drawing/2012/chart" uri="{CE6537A1-D6FC-4f65-9D91-7224C49458BB}">
                  <c15:dlblFieldTable>
                    <c15:dlblFTEntry>
                      <c15:txfldGUID>{E0747D2E-2C73-4690-BA33-E0D29BB2C476}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B62-4BCE-9128-80ED2107EE4E}"/>
                </c:ext>
                <c:ext xmlns:c15="http://schemas.microsoft.com/office/drawing/2012/chart" uri="{CE6537A1-D6FC-4f65-9D91-7224C49458BB}">
                  <c15:dlblFieldTable>
                    <c15:dlblFTEntry>
                      <c15:txfldGUID>{A0B67827-9FD0-4449-B633-8394E6406066}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B62-4BCE-9128-80ED2107EE4E}"/>
                </c:ext>
                <c:ext xmlns:c15="http://schemas.microsoft.com/office/drawing/2012/chart" uri="{CE6537A1-D6FC-4f65-9D91-7224C49458BB}">
                  <c15:layout/>
                  <c15:dlblFieldTable>
                    <c15:dlblFTEntry>
                      <c15:txfldGUID>{332B476D-A420-40AB-970A-04F2641CA134}</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B62-4BCE-9128-80ED2107EE4E}"/>
                </c:ext>
                <c:ext xmlns:c15="http://schemas.microsoft.com/office/drawing/2012/chart" uri="{CE6537A1-D6FC-4f65-9D91-7224C49458BB}">
                  <c15:dlblFieldTable>
                    <c15:dlblFTEntry>
                      <c15:txfldGUID>{58FF0FDD-EC7B-4EB9-8179-98741B36BA67}</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B62-4BCE-9128-80ED2107EE4E}"/>
                </c:ext>
                <c:ext xmlns:c15="http://schemas.microsoft.com/office/drawing/2012/chart" uri="{CE6537A1-D6FC-4f65-9D91-7224C49458BB}">
                  <c15:dlblFieldTable>
                    <c15:dlblFTEntry>
                      <c15:txfldGUID>{3DDAFD1E-6CC1-484A-8ACF-A6FAF854FBED}</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B62-4BCE-9128-80ED2107EE4E}"/>
                </c:ext>
                <c:ext xmlns:c15="http://schemas.microsoft.com/office/drawing/2012/chart" uri="{CE6537A1-D6FC-4f65-9D91-7224C49458BB}">
                  <c15:layout/>
                  <c15:dlblFieldTable>
                    <c15:dlblFTEntry>
                      <c15:txfldGUID>{C097C2B0-51E0-455A-A386-DF108055D0F3}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6.1</c:v>
                </c:pt>
                <c:pt idx="16">
                  <c:v>6.7</c:v>
                </c:pt>
                <c:pt idx="24">
                  <c:v>8.1999999999999993</c:v>
                </c:pt>
                <c:pt idx="32">
                  <c:v>9.6</c:v>
                </c:pt>
              </c:numCache>
            </c:numRef>
          </c:xVal>
          <c:yVal>
            <c:numRef>
              <c:f>公会計指標分析・財政指標組合せ分析表!$BP$73:$DC$73</c:f>
              <c:numCache>
                <c:formatCode>#,##0.0;"▲ "#,##0.0</c:formatCode>
                <c:ptCount val="40"/>
                <c:pt idx="0">
                  <c:v>9.1999999999999993</c:v>
                </c:pt>
                <c:pt idx="8">
                  <c:v>6.4</c:v>
                </c:pt>
                <c:pt idx="32">
                  <c:v>1.9</c:v>
                </c:pt>
              </c:numCache>
            </c:numRef>
          </c:yVal>
          <c:smooth val="0"/>
          <c:extLst xmlns:c16r2="http://schemas.microsoft.com/office/drawing/2015/06/chart">
            <c:ext xmlns:c16="http://schemas.microsoft.com/office/drawing/2014/chart" uri="{C3380CC4-5D6E-409C-BE32-E72D297353CC}">
              <c16:uniqueId val="{00000009-6B62-4BCE-9128-80ED2107EE4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B62-4BCE-9128-80ED2107EE4E}"/>
                </c:ext>
                <c:ext xmlns:c15="http://schemas.microsoft.com/office/drawing/2012/chart" uri="{CE6537A1-D6FC-4f65-9D91-7224C49458BB}">
                  <c15:layout/>
                  <c15:dlblFieldTable>
                    <c15:dlblFTEntry>
                      <c15:txfldGUID>{DB76230F-9FAA-4E91-94BF-B98A5029C181}</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B62-4BCE-9128-80ED2107EE4E}"/>
                </c:ext>
                <c:ext xmlns:c15="http://schemas.microsoft.com/office/drawing/2012/chart" uri="{CE6537A1-D6FC-4f65-9D91-7224C49458BB}">
                  <c15:dlblFieldTable>
                    <c15:dlblFTEntry>
                      <c15:txfldGUID>{B14FB79A-E771-4A43-ADA2-9E8AF4B5752E}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B62-4BCE-9128-80ED2107EE4E}"/>
                </c:ext>
                <c:ext xmlns:c15="http://schemas.microsoft.com/office/drawing/2012/chart" uri="{CE6537A1-D6FC-4f65-9D91-7224C49458BB}">
                  <c15:dlblFieldTable>
                    <c15:dlblFTEntry>
                      <c15:txfldGUID>{7AF6E76C-4ACB-48D8-AD89-EB571BF128B8}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B62-4BCE-9128-80ED2107EE4E}"/>
                </c:ext>
                <c:ext xmlns:c15="http://schemas.microsoft.com/office/drawing/2012/chart" uri="{CE6537A1-D6FC-4f65-9D91-7224C49458BB}">
                  <c15:dlblFieldTable>
                    <c15:dlblFTEntry>
                      <c15:txfldGUID>{C41BB804-0EC5-4E2B-9EA1-141E4FAC8727}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B62-4BCE-9128-80ED2107EE4E}"/>
                </c:ext>
                <c:ext xmlns:c15="http://schemas.microsoft.com/office/drawing/2012/chart" uri="{CE6537A1-D6FC-4f65-9D91-7224C49458BB}">
                  <c15:dlblFieldTable>
                    <c15:dlblFTEntry>
                      <c15:txfldGUID>{DE6717B0-530D-47A9-8967-0130D811D6A5}</c15:txfldGUID>
                      <c15:f>#REF!</c15:f>
                      <c15:dlblFieldTableCache>
                        <c:ptCount val="1"/>
                        <c:pt idx="0">
                          <c:v>#REF!</c:v>
                        </c:pt>
                      </c15:dlblFieldTableCache>
                    </c15:dlblFTEntry>
                  </c15:dlblFieldTable>
                  <c15:showDataLabelsRange val="0"/>
                </c:ext>
              </c:extLst>
            </c:dLbl>
            <c:dLbl>
              <c:idx val="8"/>
              <c:layout>
                <c:manualLayout>
                  <c:x val="-2.850763079057891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B62-4BCE-9128-80ED2107EE4E}"/>
                </c:ext>
                <c:ext xmlns:c15="http://schemas.microsoft.com/office/drawing/2012/chart" uri="{CE6537A1-D6FC-4f65-9D91-7224C49458BB}">
                  <c15:layout/>
                  <c15:dlblFieldTable>
                    <c15:dlblFTEntry>
                      <c15:txfldGUID>{A707C8E9-EF2C-458F-AF4A-EA1CDB54AE08}</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516035515397127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B62-4BCE-9128-80ED2107EE4E}"/>
                </c:ext>
                <c:ext xmlns:c15="http://schemas.microsoft.com/office/drawing/2012/chart" uri="{CE6537A1-D6FC-4f65-9D91-7224C49458BB}">
                  <c15:layout/>
                  <c15:dlblFieldTable>
                    <c15:dlblFTEntry>
                      <c15:txfldGUID>{93A16016-2AEB-4EAF-BEFA-C3FBBBABCB9F}</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49993E-2"/>
                  <c:y val="-8.133737286005211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B62-4BCE-9128-80ED2107EE4E}"/>
                </c:ext>
                <c:ext xmlns:c15="http://schemas.microsoft.com/office/drawing/2012/chart" uri="{CE6537A1-D6FC-4f65-9D91-7224C49458BB}">
                  <c15:layout/>
                  <c15:dlblFieldTable>
                    <c15:dlblFTEntry>
                      <c15:txfldGUID>{2F6D3634-CCE9-4B67-9333-0C2A7C352DC0}</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4760703553607365E-2"/>
                  <c:y val="-4.349592131553601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B62-4BCE-9128-80ED2107EE4E}"/>
                </c:ext>
                <c:ext xmlns:c15="http://schemas.microsoft.com/office/drawing/2012/chart" uri="{CE6537A1-D6FC-4f65-9D91-7224C49458BB}">
                  <c15:layout/>
                  <c15:dlblFieldTable>
                    <c15:dlblFTEntry>
                      <c15:txfldGUID>{275F133F-1340-4D8C-B3AF-4B1FA0B23E1A}</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6B62-4BCE-9128-80ED2107EE4E}"/>
            </c:ext>
          </c:extLst>
        </c:ser>
        <c:dLbls>
          <c:showLegendKey val="0"/>
          <c:showVal val="1"/>
          <c:showCatName val="0"/>
          <c:showSerName val="0"/>
          <c:showPercent val="0"/>
          <c:showBubbleSize val="0"/>
        </c:dLbls>
        <c:axId val="571706408"/>
        <c:axId val="459310304"/>
      </c:scatterChart>
      <c:valAx>
        <c:axId val="571706408"/>
        <c:scaling>
          <c:orientation val="minMax"/>
          <c:max val="9.9"/>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9310304"/>
        <c:crosses val="autoZero"/>
        <c:crossBetween val="midCat"/>
      </c:valAx>
      <c:valAx>
        <c:axId val="459310304"/>
        <c:scaling>
          <c:orientation val="minMax"/>
          <c:max val="10.799999999999999"/>
          <c:min val="-1.10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1706408"/>
        <c:crosses val="autoZero"/>
        <c:crossBetween val="midCat"/>
        <c:majorUnit val="1.10000000000000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・実質公債費比率の分子となる元利償還金については、平成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年度を中心とした大型プロジェクト事業に係る元金償還が平成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年度から始まったことで上昇傾向にある。また、令和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年度に終了する</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回目の大型プロジェクト事業に係る元金償還もいずれ始まり、令和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年度には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億円を超える見込である。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・同じく実質公債費比率の分子となる準元利償還金については、新たな地方債の借入は行っていないため、しばらく定額の状態が続く。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・当村の将来負担額については、平成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年度を中心とした大型プロジェクト事業において、数年にわたり多額の地方債を借り入れ、地方債現在高が増加していることが大きい。さらに、令和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年度に終了する</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回目の大型プロジェクト事業においても多額の地方債の借入を行うことになっており、数値のさらなる上昇が見込まれる。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である充当可能基金については、近年の取り崩し状況等から今後は減少傾向になると見込んでいる。一方、基準財政需要額算入見込額については、交付税措置の有利な地方債を優先的に借り入れるよう努めているので、数値は上昇傾向を見込んで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福島県湯川村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百万円それぞれ積み立てた一方、財政調整基金を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模が小さい当村の場合は、一つでも大きな建設事業等が行われると直に財政に影響するため、歳計剰余積立額以上に基金を取崩す必要性に迫られる可能性についても十分想定したうえで、毎年の収支の中で取崩しを極力抑制する必要があるが、目的基金への積立移行も今後は検討し、サービスの向上に向けた財源投入も検討していかなければなら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ふるさと創生基金：本村の重点施策となる生活環境整備の推進と福祉行政の推進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・地域福祉基金：高齢者等の保健福祉の増進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・農業振興基金：ふるさと応援寄附金等を財源として、湯川村の農業振興を図る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・農業振興基金：元金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・公共施設等整備基金：元金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・農業振興基金：農業振興施設整備事業等を実施するため、令和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・公共施設等整備基金：今後予想される老朽化する公共施設の更新等の費用に充てるため、令和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・収入見込額より決算額が少なかったことにより、剰余金が見込みより少なく、積立金が取崩額を下回ったことによる減。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％の範囲内となるように努めることとしている。また、財政規模が小さい当村の場合は、</a:t>
          </a:r>
          <a:r>
            <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一つでも大きな建設事業等が行われると直に財政に影響するため、歳計剰余積立額以上に基金を取崩す必要性に迫られる可能性についても十分想定したうえで、毎年の収支の中で取崩しを極力抑制する必要がある</a:t>
          </a: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・令和元年度末現在残高で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百万円と横ばいの状態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・現在のところ取崩して繰上償還する予定はないが、今後は少しでも将来負担を軽減するための方策として、高金利の借入分を繰上償還することも検討していかなければならない。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72</xdr:row>
      <xdr:rowOff>0</xdr:rowOff>
    </xdr:from>
    <xdr:to>
      <xdr:col>91</xdr:col>
      <xdr:colOff>0</xdr:colOff>
      <xdr:row>74</xdr:row>
      <xdr:rowOff>0</xdr:rowOff>
    </xdr:to>
    <xdr:sp macro="" textlink="">
      <xdr:nvSpPr>
        <xdr:cNvPr id="4" name="正方形/長方形 3"/>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3,194
3,186
16.37
2,911,523
2,796,500
85,001
1,589,550
3,008,965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こに入力</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1" name="正方形/長方形 5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2" name="正方形/長方形 5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3" name="正方形/長方形 5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4" name="正方形/長方形 5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5" name="正方形/長方形 5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6" name="正方形/長方形 5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7" name="正方形/長方形 5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8" name="正方形/長方形 5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9" name="正方形/長方形 5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0" name="正方形/長方形 5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1" name="正方形/長方形 6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2" name="正方形/長方形 6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3" name="正方形/長方形 6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4" name="テキスト ボックス 6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県平均を上回っており、主な要因としては、令和元年度に行った各種事業（若者定住住宅整備事業、保育所増改築事業、中学校施設整備事業、消防施設整備事業、防災行政無線整備事業）に係る多額の地方債の借入により、地方債現在高が</a:t>
          </a:r>
          <a:r>
            <a:rPr kumimoji="1" lang="en-US" altLang="ja-JP" sz="1100">
              <a:latin typeface="ＭＳ Ｐゴシック" panose="020B0600070205080204" pitchFamily="50" charset="-128"/>
              <a:ea typeface="ＭＳ Ｐゴシック" panose="020B0600070205080204" pitchFamily="50" charset="-128"/>
            </a:rPr>
            <a:t>166,023</a:t>
          </a:r>
          <a:r>
            <a:rPr kumimoji="1" lang="ja-JP" altLang="en-US" sz="1100">
              <a:latin typeface="ＭＳ Ｐゴシック" panose="020B0600070205080204" pitchFamily="50" charset="-128"/>
              <a:ea typeface="ＭＳ Ｐゴシック" panose="020B0600070205080204" pitchFamily="50" charset="-128"/>
            </a:rPr>
            <a:t>千円増加したことが考えられる。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債務償還比率については、県平均の数値に近い</a:t>
          </a:r>
          <a:r>
            <a:rPr kumimoji="1" lang="en-US" altLang="ja-JP" sz="1100">
              <a:latin typeface="ＭＳ Ｐゴシック" panose="020B0600070205080204" pitchFamily="50" charset="-128"/>
              <a:ea typeface="ＭＳ Ｐゴシック" panose="020B0600070205080204" pitchFamily="50" charset="-128"/>
            </a:rPr>
            <a:t>500</a:t>
          </a:r>
          <a:r>
            <a:rPr kumimoji="1" lang="ja-JP" altLang="en-US" sz="1100">
              <a:latin typeface="ＭＳ Ｐゴシック" panose="020B0600070205080204" pitchFamily="50" charset="-128"/>
              <a:ea typeface="ＭＳ Ｐゴシック" panose="020B0600070205080204" pitchFamily="50" charset="-128"/>
            </a:rPr>
            <a:t>％を上限の目安と捉えており、なるべく</a:t>
          </a:r>
          <a:r>
            <a:rPr kumimoji="1" lang="en-US" altLang="ja-JP" sz="1100">
              <a:latin typeface="ＭＳ Ｐゴシック" panose="020B0600070205080204" pitchFamily="50" charset="-128"/>
              <a:ea typeface="ＭＳ Ｐゴシック" panose="020B0600070205080204" pitchFamily="50" charset="-128"/>
            </a:rPr>
            <a:t>500</a:t>
          </a:r>
          <a:r>
            <a:rPr kumimoji="1" lang="ja-JP" altLang="en-US" sz="1100">
              <a:latin typeface="ＭＳ Ｐゴシック" panose="020B0600070205080204" pitchFamily="50" charset="-128"/>
              <a:ea typeface="ＭＳ Ｐゴシック" panose="020B0600070205080204" pitchFamily="50" charset="-128"/>
            </a:rPr>
            <a:t>％を上回らないよう取り組んでいく。</a:t>
          </a:r>
        </a:p>
      </xdr:txBody>
    </xdr:sp>
    <xdr:clientData/>
  </xdr:twoCellAnchor>
  <xdr:oneCellAnchor>
    <xdr:from>
      <xdr:col>57</xdr:col>
      <xdr:colOff>111125</xdr:colOff>
      <xdr:row>23</xdr:row>
      <xdr:rowOff>47625</xdr:rowOff>
    </xdr:from>
    <xdr:ext cx="349839" cy="225703"/>
    <xdr:sp macro="" textlink="">
      <xdr:nvSpPr>
        <xdr:cNvPr id="65" name="テキスト ボックス 6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6" name="直線コネクタ 6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7" name="テキスト ボックス 66"/>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68" name="直線コネクタ 6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69" name="テキスト ボックス 68"/>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70" name="直線コネクタ 6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71" name="テキスト ボックス 7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2" name="直線コネクタ 7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73" name="テキスト ボックス 7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4" name="直線コネクタ 7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75" name="テキスト ボックス 7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6" name="直線コネクタ 7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77" name="テキスト ボックス 76"/>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8" name="直線コネクタ 7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79" name="テキスト ボックス 78"/>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0" name="直線コネクタ 7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82" name="直線コネクタ 81"/>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83" name="債務償還比率最小値テキスト"/>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84" name="直線コネクタ 83"/>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85"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86" name="直線コネクタ 85"/>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87" name="債務償還比率平均値テキスト"/>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88" name="フローチャート: 判断 87"/>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89" name="フローチャート: 判断 88"/>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90" name="フローチャート: 判断 89"/>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91" name="フローチャート: 判断 90"/>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92" name="フローチャート: 判断 91"/>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3" name="テキスト ボックス 9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4" name="テキスト ボックス 9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5" name="テキスト ボックス 9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6" name="テキスト ボックス 9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7" name="テキスト ボックス 9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163059</xdr:rowOff>
    </xdr:from>
    <xdr:to>
      <xdr:col>76</xdr:col>
      <xdr:colOff>73025</xdr:colOff>
      <xdr:row>31</xdr:row>
      <xdr:rowOff>93209</xdr:rowOff>
    </xdr:to>
    <xdr:sp macro="" textlink="">
      <xdr:nvSpPr>
        <xdr:cNvPr id="98" name="楕円 97"/>
        <xdr:cNvSpPr/>
      </xdr:nvSpPr>
      <xdr:spPr>
        <a:xfrm>
          <a:off x="14744700" y="607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141486</xdr:rowOff>
    </xdr:from>
    <xdr:ext cx="469744" cy="259045"/>
    <xdr:sp macro="" textlink="">
      <xdr:nvSpPr>
        <xdr:cNvPr id="99" name="債務償還比率該当値テキスト"/>
        <xdr:cNvSpPr txBox="1"/>
      </xdr:nvSpPr>
      <xdr:spPr>
        <a:xfrm>
          <a:off x="14846300" y="605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39379</xdr:rowOff>
    </xdr:from>
    <xdr:to>
      <xdr:col>72</xdr:col>
      <xdr:colOff>123825</xdr:colOff>
      <xdr:row>30</xdr:row>
      <xdr:rowOff>140979</xdr:rowOff>
    </xdr:to>
    <xdr:sp macro="" textlink="">
      <xdr:nvSpPr>
        <xdr:cNvPr id="100" name="楕円 99"/>
        <xdr:cNvSpPr/>
      </xdr:nvSpPr>
      <xdr:spPr>
        <a:xfrm>
          <a:off x="14033500" y="59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90179</xdr:rowOff>
    </xdr:from>
    <xdr:to>
      <xdr:col>76</xdr:col>
      <xdr:colOff>22225</xdr:colOff>
      <xdr:row>31</xdr:row>
      <xdr:rowOff>42409</xdr:rowOff>
    </xdr:to>
    <xdr:cxnSp macro="">
      <xdr:nvCxnSpPr>
        <xdr:cNvPr id="101" name="直線コネクタ 100"/>
        <xdr:cNvCxnSpPr/>
      </xdr:nvCxnSpPr>
      <xdr:spPr>
        <a:xfrm>
          <a:off x="14084300" y="6005204"/>
          <a:ext cx="711200" cy="12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50483</xdr:rowOff>
    </xdr:from>
    <xdr:to>
      <xdr:col>68</xdr:col>
      <xdr:colOff>123825</xdr:colOff>
      <xdr:row>30</xdr:row>
      <xdr:rowOff>152083</xdr:rowOff>
    </xdr:to>
    <xdr:sp macro="" textlink="">
      <xdr:nvSpPr>
        <xdr:cNvPr id="102" name="楕円 101"/>
        <xdr:cNvSpPr/>
      </xdr:nvSpPr>
      <xdr:spPr>
        <a:xfrm>
          <a:off x="13271500" y="59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90179</xdr:rowOff>
    </xdr:from>
    <xdr:to>
      <xdr:col>72</xdr:col>
      <xdr:colOff>73025</xdr:colOff>
      <xdr:row>30</xdr:row>
      <xdr:rowOff>101283</xdr:rowOff>
    </xdr:to>
    <xdr:cxnSp macro="">
      <xdr:nvCxnSpPr>
        <xdr:cNvPr id="103" name="直線コネクタ 102"/>
        <xdr:cNvCxnSpPr/>
      </xdr:nvCxnSpPr>
      <xdr:spPr>
        <a:xfrm flipV="1">
          <a:off x="13322300" y="6005204"/>
          <a:ext cx="762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110662</xdr:rowOff>
    </xdr:from>
    <xdr:to>
      <xdr:col>64</xdr:col>
      <xdr:colOff>123825</xdr:colOff>
      <xdr:row>32</xdr:row>
      <xdr:rowOff>40812</xdr:rowOff>
    </xdr:to>
    <xdr:sp macro="" textlink="">
      <xdr:nvSpPr>
        <xdr:cNvPr id="104" name="楕円 103"/>
        <xdr:cNvSpPr/>
      </xdr:nvSpPr>
      <xdr:spPr>
        <a:xfrm>
          <a:off x="12509500" y="619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101283</xdr:rowOff>
    </xdr:from>
    <xdr:to>
      <xdr:col>68</xdr:col>
      <xdr:colOff>73025</xdr:colOff>
      <xdr:row>31</xdr:row>
      <xdr:rowOff>161462</xdr:rowOff>
    </xdr:to>
    <xdr:cxnSp macro="">
      <xdr:nvCxnSpPr>
        <xdr:cNvPr id="105" name="直線コネクタ 104"/>
        <xdr:cNvCxnSpPr/>
      </xdr:nvCxnSpPr>
      <xdr:spPr>
        <a:xfrm flipV="1">
          <a:off x="12560300" y="6016308"/>
          <a:ext cx="762000" cy="23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167531</xdr:rowOff>
    </xdr:from>
    <xdr:to>
      <xdr:col>60</xdr:col>
      <xdr:colOff>123825</xdr:colOff>
      <xdr:row>31</xdr:row>
      <xdr:rowOff>97681</xdr:rowOff>
    </xdr:to>
    <xdr:sp macro="" textlink="">
      <xdr:nvSpPr>
        <xdr:cNvPr id="106" name="楕円 105"/>
        <xdr:cNvSpPr/>
      </xdr:nvSpPr>
      <xdr:spPr>
        <a:xfrm>
          <a:off x="11747500" y="60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46881</xdr:rowOff>
    </xdr:from>
    <xdr:to>
      <xdr:col>64</xdr:col>
      <xdr:colOff>73025</xdr:colOff>
      <xdr:row>31</xdr:row>
      <xdr:rowOff>161462</xdr:rowOff>
    </xdr:to>
    <xdr:cxnSp macro="">
      <xdr:nvCxnSpPr>
        <xdr:cNvPr id="107" name="直線コネクタ 106"/>
        <xdr:cNvCxnSpPr/>
      </xdr:nvCxnSpPr>
      <xdr:spPr>
        <a:xfrm>
          <a:off x="11798300" y="6133356"/>
          <a:ext cx="762000" cy="11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08" name="n_1aveValue債務償還比率"/>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09" name="n_2aveValue債務償還比率"/>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10" name="n_3aveValue債務償還比率"/>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11" name="n_4aveValue債務償還比率"/>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132106</xdr:rowOff>
    </xdr:from>
    <xdr:ext cx="469744" cy="259045"/>
    <xdr:sp macro="" textlink="">
      <xdr:nvSpPr>
        <xdr:cNvPr id="112" name="n_1mainValue債務償還比率"/>
        <xdr:cNvSpPr txBox="1"/>
      </xdr:nvSpPr>
      <xdr:spPr>
        <a:xfrm>
          <a:off x="13836727" y="604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143210</xdr:rowOff>
    </xdr:from>
    <xdr:ext cx="469744" cy="259045"/>
    <xdr:sp macro="" textlink="">
      <xdr:nvSpPr>
        <xdr:cNvPr id="113" name="n_2mainValue債務償還比率"/>
        <xdr:cNvSpPr txBox="1"/>
      </xdr:nvSpPr>
      <xdr:spPr>
        <a:xfrm>
          <a:off x="13087427" y="605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31939</xdr:rowOff>
    </xdr:from>
    <xdr:ext cx="469744" cy="259045"/>
    <xdr:sp macro="" textlink="">
      <xdr:nvSpPr>
        <xdr:cNvPr id="114" name="n_3mainValue債務償還比率"/>
        <xdr:cNvSpPr txBox="1"/>
      </xdr:nvSpPr>
      <xdr:spPr>
        <a:xfrm>
          <a:off x="12325427" y="628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88808</xdr:rowOff>
    </xdr:from>
    <xdr:ext cx="469744" cy="259045"/>
    <xdr:sp macro="" textlink="">
      <xdr:nvSpPr>
        <xdr:cNvPr id="115" name="n_4mainValue債務償還比率"/>
        <xdr:cNvSpPr txBox="1"/>
      </xdr:nvSpPr>
      <xdr:spPr>
        <a:xfrm>
          <a:off x="11563427" y="617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6" name="正方形/長方形 11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7" name="正方形/長方形 11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8" name="正方形/長方形 11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9" name="正方形/長方形 11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20" name="テキスト ボックス 11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1" name="テキスト ボックス 12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3,194
3,186
16.37
2,911,523
2,796,500
85,001
1,589,550
3,008,965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3,194
3,186
16.37
2,911,523
2,796,500
85,001
1,589,550
3,008,965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3,194
3,186
16.37
2,911,523
2,796,500
85,001
1,589,550
3,008,965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・人口の減少や高齢化が進む当村だが、</a:t>
          </a:r>
          <a:r>
            <a:rPr kumimoji="1" lang="en-US" altLang="ja-JP" sz="1300">
              <a:latin typeface="ＭＳ Ｐゴシック" panose="020B0600070205080204" pitchFamily="50" charset="-128"/>
              <a:ea typeface="ＭＳ Ｐゴシック" panose="020B0600070205080204" pitchFamily="50" charset="-128"/>
            </a:rPr>
            <a:t>0.25</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ポイント上回っている。しかし、今後低下傾向となることも考えられるため、令和元年度から令和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年度にかけては、若者定住住宅整備事業を実施し、定住人口の増加による自主財源の増加を図った。また、自主財源としての地方税を堅実に確保するため、滞納額の削減等による歳入の確保に努める。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8" name="直線コネクタ 67"/>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1" name="直線コネクタ 70"/>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4" name="直線コネクタ 73"/>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7" name="直線コネクタ 76"/>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10177</xdr:rowOff>
    </xdr:from>
    <xdr:ext cx="762000" cy="259045"/>
    <xdr:sp macro="" textlink="">
      <xdr:nvSpPr>
        <xdr:cNvPr id="88" name="財政力該当値テキスト"/>
        <xdr:cNvSpPr txBox="1"/>
      </xdr:nvSpPr>
      <xdr:spPr>
        <a:xfrm>
          <a:off x="50419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9" name="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105427</xdr:rowOff>
    </xdr:from>
    <xdr:ext cx="736600" cy="259045"/>
    <xdr:sp macro="" textlink="">
      <xdr:nvSpPr>
        <xdr:cNvPr id="90" name="テキスト ボックス 89"/>
        <xdr:cNvSpPr txBox="1"/>
      </xdr:nvSpPr>
      <xdr:spPr>
        <a:xfrm>
          <a:off x="3733800" y="73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105427</xdr:rowOff>
    </xdr:from>
    <xdr:ext cx="762000" cy="259045"/>
    <xdr:sp macro="" textlink="">
      <xdr:nvSpPr>
        <xdr:cNvPr id="92" name="テキスト ボックス 91"/>
        <xdr:cNvSpPr txBox="1"/>
      </xdr:nvSpPr>
      <xdr:spPr>
        <a:xfrm>
          <a:off x="2844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105427</xdr:rowOff>
    </xdr:from>
    <xdr:ext cx="762000" cy="259045"/>
    <xdr:sp macro="" textlink="">
      <xdr:nvSpPr>
        <xdr:cNvPr id="94" name="テキスト ボックス 93"/>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105427</xdr:rowOff>
    </xdr:from>
    <xdr:ext cx="762000" cy="259045"/>
    <xdr:sp macro="" textlink="">
      <xdr:nvSpPr>
        <xdr:cNvPr id="96" name="テキスト ボックス 95"/>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年度を中心とした大型プロジェクト事業に係る元金償還が始まったことにより比率は年々悪化し（対前年比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ポイント上昇）、類似団体平均を上回っている。また、人件費に係るものが</a:t>
          </a:r>
          <a:r>
            <a:rPr kumimoji="1" lang="en-US" altLang="ja-JP" sz="1300">
              <a:latin typeface="ＭＳ Ｐゴシック" panose="020B0600070205080204" pitchFamily="50" charset="-128"/>
              <a:ea typeface="ＭＳ Ｐゴシック" panose="020B0600070205080204" pitchFamily="50" charset="-128"/>
            </a:rPr>
            <a:t>28.4</a:t>
          </a:r>
          <a:r>
            <a:rPr kumimoji="1" lang="ja-JP" altLang="en-US" sz="1300">
              <a:latin typeface="ＭＳ Ｐゴシック" panose="020B0600070205080204" pitchFamily="50" charset="-128"/>
              <a:ea typeface="ＭＳ Ｐゴシック" panose="020B0600070205080204" pitchFamily="50" charset="-128"/>
            </a:rPr>
            <a:t>％と最も高い水準にあるため、「湯川村定員適正化計画」に基づき、職員数の減、職員手当の見直し等給与の適正化による人件費の削減など行財政改革への取組を通じて義務的経費の削減に努める。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133350</xdr:rowOff>
    </xdr:from>
    <xdr:to>
      <xdr:col>23</xdr:col>
      <xdr:colOff>133350</xdr:colOff>
      <xdr:row>66</xdr:row>
      <xdr:rowOff>10160</xdr:rowOff>
    </xdr:to>
    <xdr:cxnSp macro="">
      <xdr:nvCxnSpPr>
        <xdr:cNvPr id="131" name="直線コネクタ 130"/>
        <xdr:cNvCxnSpPr/>
      </xdr:nvCxnSpPr>
      <xdr:spPr>
        <a:xfrm>
          <a:off x="4114800" y="112776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127846</xdr:rowOff>
    </xdr:from>
    <xdr:to>
      <xdr:col>19</xdr:col>
      <xdr:colOff>133350</xdr:colOff>
      <xdr:row>65</xdr:row>
      <xdr:rowOff>133350</xdr:rowOff>
    </xdr:to>
    <xdr:cxnSp macro="">
      <xdr:nvCxnSpPr>
        <xdr:cNvPr id="134" name="直線コネクタ 133"/>
        <xdr:cNvCxnSpPr/>
      </xdr:nvCxnSpPr>
      <xdr:spPr>
        <a:xfrm>
          <a:off x="3225800" y="1110064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127846</xdr:rowOff>
    </xdr:from>
    <xdr:to>
      <xdr:col>15</xdr:col>
      <xdr:colOff>82550</xdr:colOff>
      <xdr:row>65</xdr:row>
      <xdr:rowOff>44873</xdr:rowOff>
    </xdr:to>
    <xdr:cxnSp macro="">
      <xdr:nvCxnSpPr>
        <xdr:cNvPr id="137" name="直線コネクタ 136"/>
        <xdr:cNvCxnSpPr/>
      </xdr:nvCxnSpPr>
      <xdr:spPr>
        <a:xfrm flipV="1">
          <a:off x="2336800" y="1110064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130387</xdr:rowOff>
    </xdr:from>
    <xdr:to>
      <xdr:col>11</xdr:col>
      <xdr:colOff>31750</xdr:colOff>
      <xdr:row>65</xdr:row>
      <xdr:rowOff>44873</xdr:rowOff>
    </xdr:to>
    <xdr:cxnSp macro="">
      <xdr:nvCxnSpPr>
        <xdr:cNvPr id="140" name="直線コネクタ 139"/>
        <xdr:cNvCxnSpPr/>
      </xdr:nvCxnSpPr>
      <xdr:spPr>
        <a:xfrm>
          <a:off x="1447800" y="10931737"/>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50" name="楕円 149"/>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102887</xdr:rowOff>
    </xdr:from>
    <xdr:ext cx="762000" cy="259045"/>
    <xdr:sp macro="" textlink="">
      <xdr:nvSpPr>
        <xdr:cNvPr id="151" name="財政構造の弾力性該当値テキスト"/>
        <xdr:cNvSpPr txBox="1"/>
      </xdr:nvSpPr>
      <xdr:spPr>
        <a:xfrm>
          <a:off x="5041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52" name="楕円 151"/>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3" name="テキスト ボックス 152"/>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77046</xdr:rowOff>
    </xdr:from>
    <xdr:to>
      <xdr:col>15</xdr:col>
      <xdr:colOff>133350</xdr:colOff>
      <xdr:row>65</xdr:row>
      <xdr:rowOff>7196</xdr:rowOff>
    </xdr:to>
    <xdr:sp macro="" textlink="">
      <xdr:nvSpPr>
        <xdr:cNvPr id="154" name="楕円 153"/>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163423</xdr:rowOff>
    </xdr:from>
    <xdr:ext cx="762000" cy="259045"/>
    <xdr:sp macro="" textlink="">
      <xdr:nvSpPr>
        <xdr:cNvPr id="155" name="テキスト ボックス 154"/>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165523</xdr:rowOff>
    </xdr:from>
    <xdr:to>
      <xdr:col>11</xdr:col>
      <xdr:colOff>82550</xdr:colOff>
      <xdr:row>65</xdr:row>
      <xdr:rowOff>95673</xdr:rowOff>
    </xdr:to>
    <xdr:sp macro="" textlink="">
      <xdr:nvSpPr>
        <xdr:cNvPr id="156" name="楕円 155"/>
        <xdr:cNvSpPr/>
      </xdr:nvSpPr>
      <xdr:spPr>
        <a:xfrm>
          <a:off x="2286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80450</xdr:rowOff>
    </xdr:from>
    <xdr:ext cx="762000" cy="259045"/>
    <xdr:sp macro="" textlink="">
      <xdr:nvSpPr>
        <xdr:cNvPr id="157" name="テキスト ボックス 156"/>
        <xdr:cNvSpPr txBox="1"/>
      </xdr:nvSpPr>
      <xdr:spPr>
        <a:xfrm>
          <a:off x="1955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58" name="楕円 157"/>
        <xdr:cNvSpPr/>
      </xdr:nvSpPr>
      <xdr:spPr>
        <a:xfrm>
          <a:off x="1397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59" name="テキスト ボックス 158"/>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[319,643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低くなっているものの、類似団体内順位が上位にあるのは、主に人件費が要因となっている。これは、職員の年齢が高齢層に偏っていることによるものである。また、物件費についても、コンピュータシステム関連機器の消耗品や各種設備の保守費用等について、義務的経費が伸びている状況にあるため、今後はその節減の方策を講じていかなければならない。</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51600</xdr:rowOff>
    </xdr:from>
    <xdr:to>
      <xdr:col>23</xdr:col>
      <xdr:colOff>133350</xdr:colOff>
      <xdr:row>82</xdr:row>
      <xdr:rowOff>66149</xdr:rowOff>
    </xdr:to>
    <xdr:cxnSp macro="">
      <xdr:nvCxnSpPr>
        <xdr:cNvPr id="195" name="直線コネクタ 194"/>
        <xdr:cNvCxnSpPr/>
      </xdr:nvCxnSpPr>
      <xdr:spPr>
        <a:xfrm flipV="1">
          <a:off x="4114800" y="14110500"/>
          <a:ext cx="838200" cy="1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66149</xdr:rowOff>
    </xdr:from>
    <xdr:to>
      <xdr:col>19</xdr:col>
      <xdr:colOff>133350</xdr:colOff>
      <xdr:row>82</xdr:row>
      <xdr:rowOff>80155</xdr:rowOff>
    </xdr:to>
    <xdr:cxnSp macro="">
      <xdr:nvCxnSpPr>
        <xdr:cNvPr id="198" name="直線コネクタ 197"/>
        <xdr:cNvCxnSpPr/>
      </xdr:nvCxnSpPr>
      <xdr:spPr>
        <a:xfrm flipV="1">
          <a:off x="3225800" y="14125049"/>
          <a:ext cx="889000" cy="1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80155</xdr:rowOff>
    </xdr:from>
    <xdr:to>
      <xdr:col>15</xdr:col>
      <xdr:colOff>82550</xdr:colOff>
      <xdr:row>82</xdr:row>
      <xdr:rowOff>84291</xdr:rowOff>
    </xdr:to>
    <xdr:cxnSp macro="">
      <xdr:nvCxnSpPr>
        <xdr:cNvPr id="201" name="直線コネクタ 200"/>
        <xdr:cNvCxnSpPr/>
      </xdr:nvCxnSpPr>
      <xdr:spPr>
        <a:xfrm flipV="1">
          <a:off x="2336800" y="14139055"/>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62472</xdr:rowOff>
    </xdr:from>
    <xdr:to>
      <xdr:col>11</xdr:col>
      <xdr:colOff>31750</xdr:colOff>
      <xdr:row>82</xdr:row>
      <xdr:rowOff>84291</xdr:rowOff>
    </xdr:to>
    <xdr:cxnSp macro="">
      <xdr:nvCxnSpPr>
        <xdr:cNvPr id="204" name="直線コネクタ 203"/>
        <xdr:cNvCxnSpPr/>
      </xdr:nvCxnSpPr>
      <xdr:spPr>
        <a:xfrm>
          <a:off x="1447800" y="14121372"/>
          <a:ext cx="889000" cy="2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800</xdr:rowOff>
    </xdr:from>
    <xdr:to>
      <xdr:col>23</xdr:col>
      <xdr:colOff>184150</xdr:colOff>
      <xdr:row>82</xdr:row>
      <xdr:rowOff>102400</xdr:rowOff>
    </xdr:to>
    <xdr:sp macro="" textlink="">
      <xdr:nvSpPr>
        <xdr:cNvPr id="214" name="楕円 213"/>
        <xdr:cNvSpPr/>
      </xdr:nvSpPr>
      <xdr:spPr>
        <a:xfrm>
          <a:off x="4902200" y="1405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17327</xdr:rowOff>
    </xdr:from>
    <xdr:ext cx="762000" cy="259045"/>
    <xdr:sp macro="" textlink="">
      <xdr:nvSpPr>
        <xdr:cNvPr id="215" name="人件費・物件費等の状況該当値テキスト"/>
        <xdr:cNvSpPr txBox="1"/>
      </xdr:nvSpPr>
      <xdr:spPr>
        <a:xfrm>
          <a:off x="5041900" y="1390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15349</xdr:rowOff>
    </xdr:from>
    <xdr:to>
      <xdr:col>19</xdr:col>
      <xdr:colOff>184150</xdr:colOff>
      <xdr:row>82</xdr:row>
      <xdr:rowOff>116949</xdr:rowOff>
    </xdr:to>
    <xdr:sp macro="" textlink="">
      <xdr:nvSpPr>
        <xdr:cNvPr id="216" name="楕円 215"/>
        <xdr:cNvSpPr/>
      </xdr:nvSpPr>
      <xdr:spPr>
        <a:xfrm>
          <a:off x="4064000" y="1407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127126</xdr:rowOff>
    </xdr:from>
    <xdr:ext cx="736600" cy="259045"/>
    <xdr:sp macro="" textlink="">
      <xdr:nvSpPr>
        <xdr:cNvPr id="217" name="テキスト ボックス 216"/>
        <xdr:cNvSpPr txBox="1"/>
      </xdr:nvSpPr>
      <xdr:spPr>
        <a:xfrm>
          <a:off x="3733800" y="13843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29355</xdr:rowOff>
    </xdr:from>
    <xdr:to>
      <xdr:col>15</xdr:col>
      <xdr:colOff>133350</xdr:colOff>
      <xdr:row>82</xdr:row>
      <xdr:rowOff>130955</xdr:rowOff>
    </xdr:to>
    <xdr:sp macro="" textlink="">
      <xdr:nvSpPr>
        <xdr:cNvPr id="218" name="楕円 217"/>
        <xdr:cNvSpPr/>
      </xdr:nvSpPr>
      <xdr:spPr>
        <a:xfrm>
          <a:off x="3175000" y="140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141132</xdr:rowOff>
    </xdr:from>
    <xdr:ext cx="762000" cy="259045"/>
    <xdr:sp macro="" textlink="">
      <xdr:nvSpPr>
        <xdr:cNvPr id="219" name="テキスト ボックス 218"/>
        <xdr:cNvSpPr txBox="1"/>
      </xdr:nvSpPr>
      <xdr:spPr>
        <a:xfrm>
          <a:off x="2844800" y="138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33491</xdr:rowOff>
    </xdr:from>
    <xdr:to>
      <xdr:col>11</xdr:col>
      <xdr:colOff>82550</xdr:colOff>
      <xdr:row>82</xdr:row>
      <xdr:rowOff>135091</xdr:rowOff>
    </xdr:to>
    <xdr:sp macro="" textlink="">
      <xdr:nvSpPr>
        <xdr:cNvPr id="220" name="楕円 219"/>
        <xdr:cNvSpPr/>
      </xdr:nvSpPr>
      <xdr:spPr>
        <a:xfrm>
          <a:off x="2286000" y="1409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145268</xdr:rowOff>
    </xdr:from>
    <xdr:ext cx="762000" cy="259045"/>
    <xdr:sp macro="" textlink="">
      <xdr:nvSpPr>
        <xdr:cNvPr id="221" name="テキスト ボックス 220"/>
        <xdr:cNvSpPr txBox="1"/>
      </xdr:nvSpPr>
      <xdr:spPr>
        <a:xfrm>
          <a:off x="1955800" y="1386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11672</xdr:rowOff>
    </xdr:from>
    <xdr:to>
      <xdr:col>7</xdr:col>
      <xdr:colOff>31750</xdr:colOff>
      <xdr:row>82</xdr:row>
      <xdr:rowOff>113272</xdr:rowOff>
    </xdr:to>
    <xdr:sp macro="" textlink="">
      <xdr:nvSpPr>
        <xdr:cNvPr id="222" name="楕円 221"/>
        <xdr:cNvSpPr/>
      </xdr:nvSpPr>
      <xdr:spPr>
        <a:xfrm>
          <a:off x="1397000" y="1407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123449</xdr:rowOff>
    </xdr:from>
    <xdr:ext cx="762000" cy="259045"/>
    <xdr:sp macro="" textlink="">
      <xdr:nvSpPr>
        <xdr:cNvPr id="223" name="テキスト ボックス 222"/>
        <xdr:cNvSpPr txBox="1"/>
      </xdr:nvSpPr>
      <xdr:spPr>
        <a:xfrm>
          <a:off x="1066800" y="1383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年度「湯川村自立計画」で示した各種職員手当の廃止等により人件費の削減及び当指数の引き下げに努めてきたところだが、職員の年齢層が比較的高いこともあり、類似団体平均を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ポイント上回っている。また、全国的にも高い水準にあるため、計画的な採用や職員構成の改善等により、給与の適正化に努める。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150284</xdr:rowOff>
    </xdr:to>
    <xdr:cxnSp macro="">
      <xdr:nvCxnSpPr>
        <xdr:cNvPr id="257" name="直線コネクタ 256"/>
        <xdr:cNvCxnSpPr/>
      </xdr:nvCxnSpPr>
      <xdr:spPr>
        <a:xfrm>
          <a:off x="16179800" y="1532890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85937</xdr:rowOff>
    </xdr:to>
    <xdr:cxnSp macro="">
      <xdr:nvCxnSpPr>
        <xdr:cNvPr id="260" name="直線コネクタ 259"/>
        <xdr:cNvCxnSpPr/>
      </xdr:nvCxnSpPr>
      <xdr:spPr>
        <a:xfrm flipV="1">
          <a:off x="15290800" y="153289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152823</xdr:rowOff>
    </xdr:from>
    <xdr:to>
      <xdr:col>72</xdr:col>
      <xdr:colOff>203200</xdr:colOff>
      <xdr:row>89</xdr:row>
      <xdr:rowOff>85937</xdr:rowOff>
    </xdr:to>
    <xdr:cxnSp macro="">
      <xdr:nvCxnSpPr>
        <xdr:cNvPr id="263" name="直線コネクタ 262"/>
        <xdr:cNvCxnSpPr/>
      </xdr:nvCxnSpPr>
      <xdr:spPr>
        <a:xfrm>
          <a:off x="14401800" y="1524042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152823</xdr:rowOff>
    </xdr:from>
    <xdr:to>
      <xdr:col>68</xdr:col>
      <xdr:colOff>152400</xdr:colOff>
      <xdr:row>89</xdr:row>
      <xdr:rowOff>110066</xdr:rowOff>
    </xdr:to>
    <xdr:cxnSp macro="">
      <xdr:nvCxnSpPr>
        <xdr:cNvPr id="266" name="直線コネクタ 265"/>
        <xdr:cNvCxnSpPr/>
      </xdr:nvCxnSpPr>
      <xdr:spPr>
        <a:xfrm flipV="1">
          <a:off x="13512800" y="1524042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99484</xdr:rowOff>
    </xdr:from>
    <xdr:to>
      <xdr:col>81</xdr:col>
      <xdr:colOff>95250</xdr:colOff>
      <xdr:row>90</xdr:row>
      <xdr:rowOff>29634</xdr:rowOff>
    </xdr:to>
    <xdr:sp macro="" textlink="">
      <xdr:nvSpPr>
        <xdr:cNvPr id="276" name="楕円 275"/>
        <xdr:cNvSpPr/>
      </xdr:nvSpPr>
      <xdr:spPr>
        <a:xfrm>
          <a:off x="169672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166811</xdr:rowOff>
    </xdr:from>
    <xdr:ext cx="762000" cy="259045"/>
    <xdr:sp macro="" textlink="">
      <xdr:nvSpPr>
        <xdr:cNvPr id="277" name="給与水準   （国との比較）該当値テキスト"/>
        <xdr:cNvSpPr txBox="1"/>
      </xdr:nvSpPr>
      <xdr:spPr>
        <a:xfrm>
          <a:off x="17106900" y="1525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78" name="楕円 277"/>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79" name="テキスト ボックス 278"/>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35137</xdr:rowOff>
    </xdr:from>
    <xdr:to>
      <xdr:col>73</xdr:col>
      <xdr:colOff>44450</xdr:colOff>
      <xdr:row>89</xdr:row>
      <xdr:rowOff>136737</xdr:rowOff>
    </xdr:to>
    <xdr:sp macro="" textlink="">
      <xdr:nvSpPr>
        <xdr:cNvPr id="280" name="楕円 279"/>
        <xdr:cNvSpPr/>
      </xdr:nvSpPr>
      <xdr:spPr>
        <a:xfrm>
          <a:off x="15240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121514</xdr:rowOff>
    </xdr:from>
    <xdr:ext cx="762000" cy="259045"/>
    <xdr:sp macro="" textlink="">
      <xdr:nvSpPr>
        <xdr:cNvPr id="281" name="テキスト ボックス 280"/>
        <xdr:cNvSpPr txBox="1"/>
      </xdr:nvSpPr>
      <xdr:spPr>
        <a:xfrm>
          <a:off x="14909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102023</xdr:rowOff>
    </xdr:from>
    <xdr:to>
      <xdr:col>68</xdr:col>
      <xdr:colOff>203200</xdr:colOff>
      <xdr:row>89</xdr:row>
      <xdr:rowOff>32173</xdr:rowOff>
    </xdr:to>
    <xdr:sp macro="" textlink="">
      <xdr:nvSpPr>
        <xdr:cNvPr id="282" name="楕円 281"/>
        <xdr:cNvSpPr/>
      </xdr:nvSpPr>
      <xdr:spPr>
        <a:xfrm>
          <a:off x="14351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16950</xdr:rowOff>
    </xdr:from>
    <xdr:ext cx="762000" cy="259045"/>
    <xdr:sp macro="" textlink="">
      <xdr:nvSpPr>
        <xdr:cNvPr id="283" name="テキスト ボックス 282"/>
        <xdr:cNvSpPr txBox="1"/>
      </xdr:nvSpPr>
      <xdr:spPr>
        <a:xfrm>
          <a:off x="14020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59266</xdr:rowOff>
    </xdr:from>
    <xdr:to>
      <xdr:col>64</xdr:col>
      <xdr:colOff>152400</xdr:colOff>
      <xdr:row>89</xdr:row>
      <xdr:rowOff>160866</xdr:rowOff>
    </xdr:to>
    <xdr:sp macro="" textlink="">
      <xdr:nvSpPr>
        <xdr:cNvPr id="284" name="楕円 283"/>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145643</xdr:rowOff>
    </xdr:from>
    <xdr:ext cx="762000" cy="259045"/>
    <xdr:sp macro="" textlink="">
      <xdr:nvSpPr>
        <xdr:cNvPr id="285" name="テキスト ボックス 284"/>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・前回の「湯川村適正化計画（計画期間：平成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％）の削減を行ったため、目標とした平成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年度の職員定数</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人は達成された。今後も「湯川村適正化計画」に基づき、継続的な行政執行ができるよう計画的な職員採用を行っていく。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24493</xdr:rowOff>
    </xdr:from>
    <xdr:to>
      <xdr:col>81</xdr:col>
      <xdr:colOff>44450</xdr:colOff>
      <xdr:row>59</xdr:row>
      <xdr:rowOff>34145</xdr:rowOff>
    </xdr:to>
    <xdr:cxnSp macro="">
      <xdr:nvCxnSpPr>
        <xdr:cNvPr id="322" name="直線コネクタ 321"/>
        <xdr:cNvCxnSpPr/>
      </xdr:nvCxnSpPr>
      <xdr:spPr>
        <a:xfrm>
          <a:off x="16179800" y="10140043"/>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13807</xdr:rowOff>
    </xdr:from>
    <xdr:to>
      <xdr:col>77</xdr:col>
      <xdr:colOff>44450</xdr:colOff>
      <xdr:row>59</xdr:row>
      <xdr:rowOff>24493</xdr:rowOff>
    </xdr:to>
    <xdr:cxnSp macro="">
      <xdr:nvCxnSpPr>
        <xdr:cNvPr id="325" name="直線コネクタ 324"/>
        <xdr:cNvCxnSpPr/>
      </xdr:nvCxnSpPr>
      <xdr:spPr>
        <a:xfrm>
          <a:off x="15290800" y="10129357"/>
          <a:ext cx="889000" cy="1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7947</xdr:rowOff>
    </xdr:from>
    <xdr:to>
      <xdr:col>72</xdr:col>
      <xdr:colOff>203200</xdr:colOff>
      <xdr:row>59</xdr:row>
      <xdr:rowOff>13807</xdr:rowOff>
    </xdr:to>
    <xdr:cxnSp macro="">
      <xdr:nvCxnSpPr>
        <xdr:cNvPr id="328" name="直線コネクタ 327"/>
        <xdr:cNvCxnSpPr/>
      </xdr:nvCxnSpPr>
      <xdr:spPr>
        <a:xfrm>
          <a:off x="14401800" y="10123497"/>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7947</xdr:rowOff>
    </xdr:from>
    <xdr:to>
      <xdr:col>68</xdr:col>
      <xdr:colOff>152400</xdr:colOff>
      <xdr:row>59</xdr:row>
      <xdr:rowOff>24837</xdr:rowOff>
    </xdr:to>
    <xdr:cxnSp macro="">
      <xdr:nvCxnSpPr>
        <xdr:cNvPr id="331" name="直線コネクタ 330"/>
        <xdr:cNvCxnSpPr/>
      </xdr:nvCxnSpPr>
      <xdr:spPr>
        <a:xfrm flipV="1">
          <a:off x="13512800" y="10123497"/>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154795</xdr:rowOff>
    </xdr:from>
    <xdr:to>
      <xdr:col>81</xdr:col>
      <xdr:colOff>95250</xdr:colOff>
      <xdr:row>59</xdr:row>
      <xdr:rowOff>84945</xdr:rowOff>
    </xdr:to>
    <xdr:sp macro="" textlink="">
      <xdr:nvSpPr>
        <xdr:cNvPr id="341" name="楕円 340"/>
        <xdr:cNvSpPr/>
      </xdr:nvSpPr>
      <xdr:spPr>
        <a:xfrm>
          <a:off x="16967200" y="100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171322</xdr:rowOff>
    </xdr:from>
    <xdr:ext cx="762000" cy="259045"/>
    <xdr:sp macro="" textlink="">
      <xdr:nvSpPr>
        <xdr:cNvPr id="342" name="定員管理の状況該当値テキスト"/>
        <xdr:cNvSpPr txBox="1"/>
      </xdr:nvSpPr>
      <xdr:spPr>
        <a:xfrm>
          <a:off x="17106900" y="994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145143</xdr:rowOff>
    </xdr:from>
    <xdr:to>
      <xdr:col>77</xdr:col>
      <xdr:colOff>95250</xdr:colOff>
      <xdr:row>59</xdr:row>
      <xdr:rowOff>75293</xdr:rowOff>
    </xdr:to>
    <xdr:sp macro="" textlink="">
      <xdr:nvSpPr>
        <xdr:cNvPr id="343" name="楕円 342"/>
        <xdr:cNvSpPr/>
      </xdr:nvSpPr>
      <xdr:spPr>
        <a:xfrm>
          <a:off x="16129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85470</xdr:rowOff>
    </xdr:from>
    <xdr:ext cx="736600" cy="259045"/>
    <xdr:sp macro="" textlink="">
      <xdr:nvSpPr>
        <xdr:cNvPr id="344" name="テキスト ボックス 343"/>
        <xdr:cNvSpPr txBox="1"/>
      </xdr:nvSpPr>
      <xdr:spPr>
        <a:xfrm>
          <a:off x="15798800" y="985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134457</xdr:rowOff>
    </xdr:from>
    <xdr:to>
      <xdr:col>73</xdr:col>
      <xdr:colOff>44450</xdr:colOff>
      <xdr:row>59</xdr:row>
      <xdr:rowOff>64607</xdr:rowOff>
    </xdr:to>
    <xdr:sp macro="" textlink="">
      <xdr:nvSpPr>
        <xdr:cNvPr id="345" name="楕円 344"/>
        <xdr:cNvSpPr/>
      </xdr:nvSpPr>
      <xdr:spPr>
        <a:xfrm>
          <a:off x="15240000" y="100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74784</xdr:rowOff>
    </xdr:from>
    <xdr:ext cx="762000" cy="259045"/>
    <xdr:sp macro="" textlink="">
      <xdr:nvSpPr>
        <xdr:cNvPr id="346" name="テキスト ボックス 345"/>
        <xdr:cNvSpPr txBox="1"/>
      </xdr:nvSpPr>
      <xdr:spPr>
        <a:xfrm>
          <a:off x="14909800" y="984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128597</xdr:rowOff>
    </xdr:from>
    <xdr:to>
      <xdr:col>68</xdr:col>
      <xdr:colOff>203200</xdr:colOff>
      <xdr:row>59</xdr:row>
      <xdr:rowOff>58747</xdr:rowOff>
    </xdr:to>
    <xdr:sp macro="" textlink="">
      <xdr:nvSpPr>
        <xdr:cNvPr id="347" name="楕円 346"/>
        <xdr:cNvSpPr/>
      </xdr:nvSpPr>
      <xdr:spPr>
        <a:xfrm>
          <a:off x="14351000" y="1007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68924</xdr:rowOff>
    </xdr:from>
    <xdr:ext cx="762000" cy="259045"/>
    <xdr:sp macro="" textlink="">
      <xdr:nvSpPr>
        <xdr:cNvPr id="348" name="テキスト ボックス 347"/>
        <xdr:cNvSpPr txBox="1"/>
      </xdr:nvSpPr>
      <xdr:spPr>
        <a:xfrm>
          <a:off x="14020800" y="984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145487</xdr:rowOff>
    </xdr:from>
    <xdr:to>
      <xdr:col>64</xdr:col>
      <xdr:colOff>152400</xdr:colOff>
      <xdr:row>59</xdr:row>
      <xdr:rowOff>75637</xdr:rowOff>
    </xdr:to>
    <xdr:sp macro="" textlink="">
      <xdr:nvSpPr>
        <xdr:cNvPr id="349" name="楕円 348"/>
        <xdr:cNvSpPr/>
      </xdr:nvSpPr>
      <xdr:spPr>
        <a:xfrm>
          <a:off x="13462000" y="1008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85814</xdr:rowOff>
    </xdr:from>
    <xdr:ext cx="762000" cy="259045"/>
    <xdr:sp macro="" textlink="">
      <xdr:nvSpPr>
        <xdr:cNvPr id="350" name="テキスト ボックス 349"/>
        <xdr:cNvSpPr txBox="1"/>
      </xdr:nvSpPr>
      <xdr:spPr>
        <a:xfrm>
          <a:off x="13131800" y="985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年度に実施した過疎対策事業及び平成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年度に実施した緊急防災・減災事業に伴う起債の元金償還が今年度より開始されたことにより、前年度に比べて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ポイント上昇した。さらに、令和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年度に終了する</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回目の大型プロジェクト事業（若者定住住宅整備事業、防災行政無線整備事業）に係る元金償還もいずれ始まるため、さらなる比率の上昇を見込んでいる。今後の起債発行については、必要に応じて事業の見直しあるいは事業実施年度の調整を行うなど、総括的に把握して判断していく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42</xdr:row>
      <xdr:rowOff>6096</xdr:rowOff>
    </xdr:to>
    <xdr:cxnSp macro="">
      <xdr:nvCxnSpPr>
        <xdr:cNvPr id="381" name="直線コネクタ 380"/>
        <xdr:cNvCxnSpPr/>
      </xdr:nvCxnSpPr>
      <xdr:spPr>
        <a:xfrm>
          <a:off x="16179800" y="713943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37592</xdr:rowOff>
    </xdr:from>
    <xdr:to>
      <xdr:col>77</xdr:col>
      <xdr:colOff>44450</xdr:colOff>
      <xdr:row>41</xdr:row>
      <xdr:rowOff>109982</xdr:rowOff>
    </xdr:to>
    <xdr:cxnSp macro="">
      <xdr:nvCxnSpPr>
        <xdr:cNvPr id="384" name="直線コネクタ 383"/>
        <xdr:cNvCxnSpPr/>
      </xdr:nvCxnSpPr>
      <xdr:spPr>
        <a:xfrm>
          <a:off x="15290800" y="706704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8636</xdr:rowOff>
    </xdr:from>
    <xdr:to>
      <xdr:col>72</xdr:col>
      <xdr:colOff>203200</xdr:colOff>
      <xdr:row>41</xdr:row>
      <xdr:rowOff>37592</xdr:rowOff>
    </xdr:to>
    <xdr:cxnSp macro="">
      <xdr:nvCxnSpPr>
        <xdr:cNvPr id="387" name="直線コネクタ 386"/>
        <xdr:cNvCxnSpPr/>
      </xdr:nvCxnSpPr>
      <xdr:spPr>
        <a:xfrm>
          <a:off x="14401800" y="703808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8636</xdr:rowOff>
    </xdr:from>
    <xdr:to>
      <xdr:col>68</xdr:col>
      <xdr:colOff>152400</xdr:colOff>
      <xdr:row>41</xdr:row>
      <xdr:rowOff>23114</xdr:rowOff>
    </xdr:to>
    <xdr:cxnSp macro="">
      <xdr:nvCxnSpPr>
        <xdr:cNvPr id="390" name="直線コネクタ 389"/>
        <xdr:cNvCxnSpPr/>
      </xdr:nvCxnSpPr>
      <xdr:spPr>
        <a:xfrm flipV="1">
          <a:off x="13512800" y="70380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126746</xdr:rowOff>
    </xdr:from>
    <xdr:to>
      <xdr:col>81</xdr:col>
      <xdr:colOff>95250</xdr:colOff>
      <xdr:row>42</xdr:row>
      <xdr:rowOff>56896</xdr:rowOff>
    </xdr:to>
    <xdr:sp macro="" textlink="">
      <xdr:nvSpPr>
        <xdr:cNvPr id="400" name="楕円 399"/>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98823</xdr:rowOff>
    </xdr:from>
    <xdr:ext cx="762000" cy="259045"/>
    <xdr:sp macro="" textlink="">
      <xdr:nvSpPr>
        <xdr:cNvPr id="401" name="公債費負担の状況該当値テキスト"/>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402" name="楕円 401"/>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403" name="テキスト ボックス 402"/>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158242</xdr:rowOff>
    </xdr:from>
    <xdr:to>
      <xdr:col>73</xdr:col>
      <xdr:colOff>44450</xdr:colOff>
      <xdr:row>41</xdr:row>
      <xdr:rowOff>88392</xdr:rowOff>
    </xdr:to>
    <xdr:sp macro="" textlink="">
      <xdr:nvSpPr>
        <xdr:cNvPr id="404" name="楕円 403"/>
        <xdr:cNvSpPr/>
      </xdr:nvSpPr>
      <xdr:spPr>
        <a:xfrm>
          <a:off x="15240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98569</xdr:rowOff>
    </xdr:from>
    <xdr:ext cx="762000" cy="259045"/>
    <xdr:sp macro="" textlink="">
      <xdr:nvSpPr>
        <xdr:cNvPr id="405" name="テキスト ボックス 404"/>
        <xdr:cNvSpPr txBox="1"/>
      </xdr:nvSpPr>
      <xdr:spPr>
        <a:xfrm>
          <a:off x="14909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129286</xdr:rowOff>
    </xdr:from>
    <xdr:to>
      <xdr:col>68</xdr:col>
      <xdr:colOff>203200</xdr:colOff>
      <xdr:row>41</xdr:row>
      <xdr:rowOff>59436</xdr:rowOff>
    </xdr:to>
    <xdr:sp macro="" textlink="">
      <xdr:nvSpPr>
        <xdr:cNvPr id="406" name="楕円 405"/>
        <xdr:cNvSpPr/>
      </xdr:nvSpPr>
      <xdr:spPr>
        <a:xfrm>
          <a:off x="14351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69613</xdr:rowOff>
    </xdr:from>
    <xdr:ext cx="762000" cy="259045"/>
    <xdr:sp macro="" textlink="">
      <xdr:nvSpPr>
        <xdr:cNvPr id="407" name="テキスト ボックス 406"/>
        <xdr:cNvSpPr txBox="1"/>
      </xdr:nvSpPr>
      <xdr:spPr>
        <a:xfrm>
          <a:off x="14020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408" name="楕円 407"/>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84091</xdr:rowOff>
    </xdr:from>
    <xdr:ext cx="762000" cy="259045"/>
    <xdr:sp macro="" textlink="">
      <xdr:nvSpPr>
        <xdr:cNvPr id="409" name="テキスト ボックス 408"/>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・将来負担額について、若者定住住宅整備事業、保育所増改築事業等の大型プロジェクト事業において多額の地方債を借り入れたことで地方債現在高が増加したことから、平成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来に数値が発生した。また、近年は財政調整基金を中心に多額の基金取り崩しを行っていることも原因の一つである。上記の理由により比率が上昇することが見込まれることから、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56162</xdr:rowOff>
    </xdr:from>
    <xdr:to>
      <xdr:col>68</xdr:col>
      <xdr:colOff>152400</xdr:colOff>
      <xdr:row>14</xdr:row>
      <xdr:rowOff>93698</xdr:rowOff>
    </xdr:to>
    <xdr:cxnSp macro="">
      <xdr:nvCxnSpPr>
        <xdr:cNvPr id="445" name="直線コネクタ 444"/>
        <xdr:cNvCxnSpPr/>
      </xdr:nvCxnSpPr>
      <xdr:spPr>
        <a:xfrm flipV="1">
          <a:off x="13512800" y="2456462"/>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0" name="フローチャート: 判断 44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1" name="テキスト ボックス 45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2" name="フローチャート: 判断 45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3" name="テキスト ボックス 45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116487</xdr:rowOff>
    </xdr:from>
    <xdr:to>
      <xdr:col>81</xdr:col>
      <xdr:colOff>95250</xdr:colOff>
      <xdr:row>14</xdr:row>
      <xdr:rowOff>46637</xdr:rowOff>
    </xdr:to>
    <xdr:sp macro="" textlink="">
      <xdr:nvSpPr>
        <xdr:cNvPr id="459" name="楕円 458"/>
        <xdr:cNvSpPr/>
      </xdr:nvSpPr>
      <xdr:spPr>
        <a:xfrm>
          <a:off x="16967200" y="23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88564</xdr:rowOff>
    </xdr:from>
    <xdr:ext cx="762000" cy="259045"/>
    <xdr:sp macro="" textlink="">
      <xdr:nvSpPr>
        <xdr:cNvPr id="460" name="将来負担の状況該当値テキスト"/>
        <xdr:cNvSpPr txBox="1"/>
      </xdr:nvSpPr>
      <xdr:spPr>
        <a:xfrm>
          <a:off x="17106900" y="231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5362</xdr:rowOff>
    </xdr:from>
    <xdr:to>
      <xdr:col>68</xdr:col>
      <xdr:colOff>203200</xdr:colOff>
      <xdr:row>14</xdr:row>
      <xdr:rowOff>106962</xdr:rowOff>
    </xdr:to>
    <xdr:sp macro="" textlink="">
      <xdr:nvSpPr>
        <xdr:cNvPr id="461" name="楕円 460"/>
        <xdr:cNvSpPr/>
      </xdr:nvSpPr>
      <xdr:spPr>
        <a:xfrm>
          <a:off x="14351000" y="24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91739</xdr:rowOff>
    </xdr:from>
    <xdr:ext cx="762000" cy="259045"/>
    <xdr:sp macro="" textlink="">
      <xdr:nvSpPr>
        <xdr:cNvPr id="462" name="テキスト ボックス 461"/>
        <xdr:cNvSpPr txBox="1"/>
      </xdr:nvSpPr>
      <xdr:spPr>
        <a:xfrm>
          <a:off x="14020800" y="249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42898</xdr:rowOff>
    </xdr:from>
    <xdr:to>
      <xdr:col>64</xdr:col>
      <xdr:colOff>152400</xdr:colOff>
      <xdr:row>14</xdr:row>
      <xdr:rowOff>144498</xdr:rowOff>
    </xdr:to>
    <xdr:sp macro="" textlink="">
      <xdr:nvSpPr>
        <xdr:cNvPr id="463" name="楕円 462"/>
        <xdr:cNvSpPr/>
      </xdr:nvSpPr>
      <xdr:spPr>
        <a:xfrm>
          <a:off x="13462000" y="24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129275</xdr:rowOff>
    </xdr:from>
    <xdr:ext cx="762000" cy="259045"/>
    <xdr:sp macro="" textlink="">
      <xdr:nvSpPr>
        <xdr:cNvPr id="464" name="テキスト ボックス 463"/>
        <xdr:cNvSpPr txBox="1"/>
      </xdr:nvSpPr>
      <xdr:spPr>
        <a:xfrm>
          <a:off x="13131800" y="252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3,194
3,186
16.37
2,911,523
2,796,500
85,001
1,589,550
3,008,965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年齢層が類似団体と比較して高いために、経常収支比率の人件費分が高くなっており、改善を図っていく。具体的には、効率的で適正な人事運営を行うため、退職者補充による職員採用ではなく、年度別の採用計画に基づき職員配置を実施していくため、「湯川村定員適正化計画」を基本とした採用を実施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53848</xdr:rowOff>
    </xdr:from>
    <xdr:to>
      <xdr:col>24</xdr:col>
      <xdr:colOff>25400</xdr:colOff>
      <xdr:row>38</xdr:row>
      <xdr:rowOff>117856</xdr:rowOff>
    </xdr:to>
    <xdr:cxnSp macro="">
      <xdr:nvCxnSpPr>
        <xdr:cNvPr id="64" name="直線コネクタ 63"/>
        <xdr:cNvCxnSpPr/>
      </xdr:nvCxnSpPr>
      <xdr:spPr>
        <a:xfrm flipV="1">
          <a:off x="3987800" y="656894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117856</xdr:rowOff>
    </xdr:from>
    <xdr:to>
      <xdr:col>19</xdr:col>
      <xdr:colOff>187325</xdr:colOff>
      <xdr:row>38</xdr:row>
      <xdr:rowOff>127000</xdr:rowOff>
    </xdr:to>
    <xdr:cxnSp macro="">
      <xdr:nvCxnSpPr>
        <xdr:cNvPr id="67" name="直線コネクタ 66"/>
        <xdr:cNvCxnSpPr/>
      </xdr:nvCxnSpPr>
      <xdr:spPr>
        <a:xfrm flipV="1">
          <a:off x="3098800" y="66329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39</xdr:row>
      <xdr:rowOff>24130</xdr:rowOff>
    </xdr:to>
    <xdr:cxnSp macro="">
      <xdr:nvCxnSpPr>
        <xdr:cNvPr id="70" name="直線コネクタ 69"/>
        <xdr:cNvCxnSpPr/>
      </xdr:nvCxnSpPr>
      <xdr:spPr>
        <a:xfrm flipV="1">
          <a:off x="2209800" y="6642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1270</xdr:rowOff>
    </xdr:from>
    <xdr:to>
      <xdr:col>11</xdr:col>
      <xdr:colOff>9525</xdr:colOff>
      <xdr:row>39</xdr:row>
      <xdr:rowOff>24130</xdr:rowOff>
    </xdr:to>
    <xdr:cxnSp macro="">
      <xdr:nvCxnSpPr>
        <xdr:cNvPr id="73" name="直線コネクタ 72"/>
        <xdr:cNvCxnSpPr/>
      </xdr:nvCxnSpPr>
      <xdr:spPr>
        <a:xfrm>
          <a:off x="1320800" y="6687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xdr:rowOff>
    </xdr:from>
    <xdr:to>
      <xdr:col>24</xdr:col>
      <xdr:colOff>76200</xdr:colOff>
      <xdr:row>38</xdr:row>
      <xdr:rowOff>104648</xdr:rowOff>
    </xdr:to>
    <xdr:sp macro="" textlink="">
      <xdr:nvSpPr>
        <xdr:cNvPr id="83" name="楕円 82"/>
        <xdr:cNvSpPr/>
      </xdr:nvSpPr>
      <xdr:spPr>
        <a:xfrm>
          <a:off x="4775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146575</xdr:rowOff>
    </xdr:from>
    <xdr:ext cx="762000" cy="259045"/>
    <xdr:sp macro="" textlink="">
      <xdr:nvSpPr>
        <xdr:cNvPr id="84" name="人件費該当値テキスト"/>
        <xdr:cNvSpPr txBox="1"/>
      </xdr:nvSpPr>
      <xdr:spPr>
        <a:xfrm>
          <a:off x="4914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67056</xdr:rowOff>
    </xdr:from>
    <xdr:to>
      <xdr:col>20</xdr:col>
      <xdr:colOff>38100</xdr:colOff>
      <xdr:row>38</xdr:row>
      <xdr:rowOff>168656</xdr:rowOff>
    </xdr:to>
    <xdr:sp macro="" textlink="">
      <xdr:nvSpPr>
        <xdr:cNvPr id="85" name="楕円 84"/>
        <xdr:cNvSpPr/>
      </xdr:nvSpPr>
      <xdr:spPr>
        <a:xfrm>
          <a:off x="3937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153433</xdr:rowOff>
    </xdr:from>
    <xdr:ext cx="736600" cy="259045"/>
    <xdr:sp macro="" textlink="">
      <xdr:nvSpPr>
        <xdr:cNvPr id="86" name="テキスト ボックス 85"/>
        <xdr:cNvSpPr txBox="1"/>
      </xdr:nvSpPr>
      <xdr:spPr>
        <a:xfrm>
          <a:off x="3606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7" name="楕円 86"/>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88" name="テキスト ボックス 87"/>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144780</xdr:rowOff>
    </xdr:from>
    <xdr:to>
      <xdr:col>11</xdr:col>
      <xdr:colOff>60325</xdr:colOff>
      <xdr:row>39</xdr:row>
      <xdr:rowOff>74930</xdr:rowOff>
    </xdr:to>
    <xdr:sp macro="" textlink="">
      <xdr:nvSpPr>
        <xdr:cNvPr id="89" name="楕円 88"/>
        <xdr:cNvSpPr/>
      </xdr:nvSpPr>
      <xdr:spPr>
        <a:xfrm>
          <a:off x="2159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59707</xdr:rowOff>
    </xdr:from>
    <xdr:ext cx="762000" cy="259045"/>
    <xdr:sp macro="" textlink="">
      <xdr:nvSpPr>
        <xdr:cNvPr id="90" name="テキスト ボックス 89"/>
        <xdr:cNvSpPr txBox="1"/>
      </xdr:nvSpPr>
      <xdr:spPr>
        <a:xfrm>
          <a:off x="1828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121920</xdr:rowOff>
    </xdr:from>
    <xdr:to>
      <xdr:col>6</xdr:col>
      <xdr:colOff>171450</xdr:colOff>
      <xdr:row>39</xdr:row>
      <xdr:rowOff>52070</xdr:rowOff>
    </xdr:to>
    <xdr:sp macro="" textlink="">
      <xdr:nvSpPr>
        <xdr:cNvPr id="91" name="楕円 90"/>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36847</xdr:rowOff>
    </xdr:from>
    <xdr:ext cx="762000" cy="259045"/>
    <xdr:sp macro="" textlink="">
      <xdr:nvSpPr>
        <xdr:cNvPr id="92" name="テキスト ボックス 91"/>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が上昇しているのは、業務の電子化によるコンピュータシステム関連機器の消耗品や各種設備の保守費用等について、義務的経費が伸びている傾向にあるためである。今後は、財政運営の効率化を図るためにも節減に力を注いでいくこととす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73660</xdr:rowOff>
    </xdr:from>
    <xdr:to>
      <xdr:col>82</xdr:col>
      <xdr:colOff>107950</xdr:colOff>
      <xdr:row>18</xdr:row>
      <xdr:rowOff>119380</xdr:rowOff>
    </xdr:to>
    <xdr:cxnSp macro="">
      <xdr:nvCxnSpPr>
        <xdr:cNvPr id="125" name="直線コネクタ 124"/>
        <xdr:cNvCxnSpPr/>
      </xdr:nvCxnSpPr>
      <xdr:spPr>
        <a:xfrm>
          <a:off x="15671800" y="3159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73660</xdr:rowOff>
    </xdr:from>
    <xdr:to>
      <xdr:col>78</xdr:col>
      <xdr:colOff>69850</xdr:colOff>
      <xdr:row>18</xdr:row>
      <xdr:rowOff>88900</xdr:rowOff>
    </xdr:to>
    <xdr:cxnSp macro="">
      <xdr:nvCxnSpPr>
        <xdr:cNvPr id="128" name="直線コネクタ 127"/>
        <xdr:cNvCxnSpPr/>
      </xdr:nvCxnSpPr>
      <xdr:spPr>
        <a:xfrm flipV="1">
          <a:off x="14782800" y="3159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18</xdr:row>
      <xdr:rowOff>104140</xdr:rowOff>
    </xdr:to>
    <xdr:cxnSp macro="">
      <xdr:nvCxnSpPr>
        <xdr:cNvPr id="131" name="直線コネクタ 130"/>
        <xdr:cNvCxnSpPr/>
      </xdr:nvCxnSpPr>
      <xdr:spPr>
        <a:xfrm flipV="1">
          <a:off x="13893800" y="3175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123190</xdr:rowOff>
    </xdr:from>
    <xdr:to>
      <xdr:col>69</xdr:col>
      <xdr:colOff>92075</xdr:colOff>
      <xdr:row>18</xdr:row>
      <xdr:rowOff>104140</xdr:rowOff>
    </xdr:to>
    <xdr:cxnSp macro="">
      <xdr:nvCxnSpPr>
        <xdr:cNvPr id="134" name="直線コネクタ 133"/>
        <xdr:cNvCxnSpPr/>
      </xdr:nvCxnSpPr>
      <xdr:spPr>
        <a:xfrm>
          <a:off x="13004800" y="30378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44" name="楕円 143"/>
        <xdr:cNvSpPr/>
      </xdr:nvSpPr>
      <xdr:spPr>
        <a:xfrm>
          <a:off x="164592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40657</xdr:rowOff>
    </xdr:from>
    <xdr:ext cx="762000" cy="259045"/>
    <xdr:sp macro="" textlink="">
      <xdr:nvSpPr>
        <xdr:cNvPr id="145" name="物件費該当値テキスト"/>
        <xdr:cNvSpPr txBox="1"/>
      </xdr:nvSpPr>
      <xdr:spPr>
        <a:xfrm>
          <a:off x="165989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22860</xdr:rowOff>
    </xdr:from>
    <xdr:to>
      <xdr:col>78</xdr:col>
      <xdr:colOff>120650</xdr:colOff>
      <xdr:row>18</xdr:row>
      <xdr:rowOff>124460</xdr:rowOff>
    </xdr:to>
    <xdr:sp macro="" textlink="">
      <xdr:nvSpPr>
        <xdr:cNvPr id="146" name="楕円 145"/>
        <xdr:cNvSpPr/>
      </xdr:nvSpPr>
      <xdr:spPr>
        <a:xfrm>
          <a:off x="15621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109237</xdr:rowOff>
    </xdr:from>
    <xdr:ext cx="736600" cy="259045"/>
    <xdr:sp macro="" textlink="">
      <xdr:nvSpPr>
        <xdr:cNvPr id="147" name="テキスト ボックス 146"/>
        <xdr:cNvSpPr txBox="1"/>
      </xdr:nvSpPr>
      <xdr:spPr>
        <a:xfrm>
          <a:off x="15290800" y="319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48" name="楕円 147"/>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49" name="テキスト ボックス 148"/>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53340</xdr:rowOff>
    </xdr:from>
    <xdr:to>
      <xdr:col>69</xdr:col>
      <xdr:colOff>142875</xdr:colOff>
      <xdr:row>18</xdr:row>
      <xdr:rowOff>154940</xdr:rowOff>
    </xdr:to>
    <xdr:sp macro="" textlink="">
      <xdr:nvSpPr>
        <xdr:cNvPr id="150" name="楕円 149"/>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51" name="テキスト ボックス 150"/>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72390</xdr:rowOff>
    </xdr:from>
    <xdr:to>
      <xdr:col>65</xdr:col>
      <xdr:colOff>53975</xdr:colOff>
      <xdr:row>18</xdr:row>
      <xdr:rowOff>2540</xdr:rowOff>
    </xdr:to>
    <xdr:sp macro="" textlink="">
      <xdr:nvSpPr>
        <xdr:cNvPr id="152" name="楕円 151"/>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158767</xdr:rowOff>
    </xdr:from>
    <xdr:ext cx="762000" cy="259045"/>
    <xdr:sp macro="" textlink="">
      <xdr:nvSpPr>
        <xdr:cNvPr id="153" name="テキスト ボックス 152"/>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ポイント上回っている。今後も高齢化の進展などにより上昇傾向は続くことが見込まれるため、予防対策の推進等により、経費の削減に努めていく。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139700</xdr:rowOff>
    </xdr:from>
    <xdr:to>
      <xdr:col>24</xdr:col>
      <xdr:colOff>25400</xdr:colOff>
      <xdr:row>55</xdr:row>
      <xdr:rowOff>19050</xdr:rowOff>
    </xdr:to>
    <xdr:cxnSp macro="">
      <xdr:nvCxnSpPr>
        <xdr:cNvPr id="185" name="直線コネクタ 184"/>
        <xdr:cNvCxnSpPr/>
      </xdr:nvCxnSpPr>
      <xdr:spPr>
        <a:xfrm>
          <a:off x="3987800" y="9398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139700</xdr:rowOff>
    </xdr:to>
    <xdr:cxnSp macro="">
      <xdr:nvCxnSpPr>
        <xdr:cNvPr id="188" name="直線コネクタ 187"/>
        <xdr:cNvCxnSpPr/>
      </xdr:nvCxnSpPr>
      <xdr:spPr>
        <a:xfrm>
          <a:off x="3098800" y="938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139700</xdr:rowOff>
    </xdr:to>
    <xdr:cxnSp macro="">
      <xdr:nvCxnSpPr>
        <xdr:cNvPr id="191" name="直線コネクタ 190"/>
        <xdr:cNvCxnSpPr/>
      </xdr:nvCxnSpPr>
      <xdr:spPr>
        <a:xfrm flipV="1">
          <a:off x="2209800" y="938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139700</xdr:rowOff>
    </xdr:to>
    <xdr:cxnSp macro="">
      <xdr:nvCxnSpPr>
        <xdr:cNvPr id="194" name="直線コネクタ 193"/>
        <xdr:cNvCxnSpPr/>
      </xdr:nvCxnSpPr>
      <xdr:spPr>
        <a:xfrm>
          <a:off x="1320800" y="938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204" name="楕円 203"/>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205" name="扶助費該当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88900</xdr:rowOff>
    </xdr:from>
    <xdr:to>
      <xdr:col>20</xdr:col>
      <xdr:colOff>38100</xdr:colOff>
      <xdr:row>55</xdr:row>
      <xdr:rowOff>19050</xdr:rowOff>
    </xdr:to>
    <xdr:sp macro="" textlink="">
      <xdr:nvSpPr>
        <xdr:cNvPr id="206" name="楕円 205"/>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29227</xdr:rowOff>
    </xdr:from>
    <xdr:ext cx="736600" cy="259045"/>
    <xdr:sp macro="" textlink="">
      <xdr:nvSpPr>
        <xdr:cNvPr id="207" name="テキスト ボックス 206"/>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8" name="楕円 207"/>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9" name="テキスト ボックス 208"/>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10" name="楕円 209"/>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11" name="テキスト ボックス 210"/>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2" name="楕円 211"/>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3" name="テキスト ボックス 212"/>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上回っているのは、繰出金の増加が主な要因である。国民健康保険特別会計、介護保険特別会計、後期高齢者医療特別会計への一般会計からの繰出金及び後期高齢者医療連合会への負担金は、高齢化が進む当村においては今後益々増加するものである。今後、経費の節減するとともに、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16510</xdr:rowOff>
    </xdr:from>
    <xdr:to>
      <xdr:col>82</xdr:col>
      <xdr:colOff>107950</xdr:colOff>
      <xdr:row>55</xdr:row>
      <xdr:rowOff>58420</xdr:rowOff>
    </xdr:to>
    <xdr:cxnSp macro="">
      <xdr:nvCxnSpPr>
        <xdr:cNvPr id="245" name="直線コネクタ 244"/>
        <xdr:cNvCxnSpPr/>
      </xdr:nvCxnSpPr>
      <xdr:spPr>
        <a:xfrm>
          <a:off x="15671800" y="94462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16510</xdr:rowOff>
    </xdr:from>
    <xdr:to>
      <xdr:col>78</xdr:col>
      <xdr:colOff>69850</xdr:colOff>
      <xdr:row>55</xdr:row>
      <xdr:rowOff>50800</xdr:rowOff>
    </xdr:to>
    <xdr:cxnSp macro="">
      <xdr:nvCxnSpPr>
        <xdr:cNvPr id="248" name="直線コネクタ 247"/>
        <xdr:cNvCxnSpPr/>
      </xdr:nvCxnSpPr>
      <xdr:spPr>
        <a:xfrm flipV="1">
          <a:off x="14782800" y="94462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50800</xdr:rowOff>
    </xdr:from>
    <xdr:to>
      <xdr:col>73</xdr:col>
      <xdr:colOff>180975</xdr:colOff>
      <xdr:row>55</xdr:row>
      <xdr:rowOff>88900</xdr:rowOff>
    </xdr:to>
    <xdr:cxnSp macro="">
      <xdr:nvCxnSpPr>
        <xdr:cNvPr id="251" name="直線コネクタ 250"/>
        <xdr:cNvCxnSpPr/>
      </xdr:nvCxnSpPr>
      <xdr:spPr>
        <a:xfrm flipV="1">
          <a:off x="13893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88900</xdr:rowOff>
    </xdr:from>
    <xdr:to>
      <xdr:col>69</xdr:col>
      <xdr:colOff>92075</xdr:colOff>
      <xdr:row>55</xdr:row>
      <xdr:rowOff>88900</xdr:rowOff>
    </xdr:to>
    <xdr:cxnSp macro="">
      <xdr:nvCxnSpPr>
        <xdr:cNvPr id="254" name="直線コネクタ 253"/>
        <xdr:cNvCxnSpPr/>
      </xdr:nvCxnSpPr>
      <xdr:spPr>
        <a:xfrm>
          <a:off x="13004800" y="9518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7620</xdr:rowOff>
    </xdr:from>
    <xdr:to>
      <xdr:col>82</xdr:col>
      <xdr:colOff>158750</xdr:colOff>
      <xdr:row>55</xdr:row>
      <xdr:rowOff>109220</xdr:rowOff>
    </xdr:to>
    <xdr:sp macro="" textlink="">
      <xdr:nvSpPr>
        <xdr:cNvPr id="264" name="楕円 263"/>
        <xdr:cNvSpPr/>
      </xdr:nvSpPr>
      <xdr:spPr>
        <a:xfrm>
          <a:off x="16459200" y="94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24147</xdr:rowOff>
    </xdr:from>
    <xdr:ext cx="762000" cy="259045"/>
    <xdr:sp macro="" textlink="">
      <xdr:nvSpPr>
        <xdr:cNvPr id="265" name="その他該当値テキスト"/>
        <xdr:cNvSpPr txBox="1"/>
      </xdr:nvSpPr>
      <xdr:spPr>
        <a:xfrm>
          <a:off x="16598900" y="928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137160</xdr:rowOff>
    </xdr:from>
    <xdr:to>
      <xdr:col>78</xdr:col>
      <xdr:colOff>120650</xdr:colOff>
      <xdr:row>55</xdr:row>
      <xdr:rowOff>67310</xdr:rowOff>
    </xdr:to>
    <xdr:sp macro="" textlink="">
      <xdr:nvSpPr>
        <xdr:cNvPr id="266" name="楕円 265"/>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77487</xdr:rowOff>
    </xdr:from>
    <xdr:ext cx="736600" cy="259045"/>
    <xdr:sp macro="" textlink="">
      <xdr:nvSpPr>
        <xdr:cNvPr id="267" name="テキスト ボックス 266"/>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0</xdr:rowOff>
    </xdr:from>
    <xdr:to>
      <xdr:col>74</xdr:col>
      <xdr:colOff>31750</xdr:colOff>
      <xdr:row>55</xdr:row>
      <xdr:rowOff>101600</xdr:rowOff>
    </xdr:to>
    <xdr:sp macro="" textlink="">
      <xdr:nvSpPr>
        <xdr:cNvPr id="268" name="楕円 267"/>
        <xdr:cNvSpPr/>
      </xdr:nvSpPr>
      <xdr:spPr>
        <a:xfrm>
          <a:off x="14732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111777</xdr:rowOff>
    </xdr:from>
    <xdr:ext cx="762000" cy="259045"/>
    <xdr:sp macro="" textlink="">
      <xdr:nvSpPr>
        <xdr:cNvPr id="269" name="テキスト ボックス 268"/>
        <xdr:cNvSpPr txBox="1"/>
      </xdr:nvSpPr>
      <xdr:spPr>
        <a:xfrm>
          <a:off x="14401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38100</xdr:rowOff>
    </xdr:from>
    <xdr:to>
      <xdr:col>69</xdr:col>
      <xdr:colOff>142875</xdr:colOff>
      <xdr:row>55</xdr:row>
      <xdr:rowOff>139700</xdr:rowOff>
    </xdr:to>
    <xdr:sp macro="" textlink="">
      <xdr:nvSpPr>
        <xdr:cNvPr id="270" name="楕円 269"/>
        <xdr:cNvSpPr/>
      </xdr:nvSpPr>
      <xdr:spPr>
        <a:xfrm>
          <a:off x="13843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124477</xdr:rowOff>
    </xdr:from>
    <xdr:ext cx="762000" cy="259045"/>
    <xdr:sp macro="" textlink="">
      <xdr:nvSpPr>
        <xdr:cNvPr id="271" name="テキスト ボックス 270"/>
        <xdr:cNvSpPr txBox="1"/>
      </xdr:nvSpPr>
      <xdr:spPr>
        <a:xfrm>
          <a:off x="13512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38100</xdr:rowOff>
    </xdr:from>
    <xdr:to>
      <xdr:col>65</xdr:col>
      <xdr:colOff>53975</xdr:colOff>
      <xdr:row>55</xdr:row>
      <xdr:rowOff>139700</xdr:rowOff>
    </xdr:to>
    <xdr:sp macro="" textlink="">
      <xdr:nvSpPr>
        <xdr:cNvPr id="272" name="楕円 271"/>
        <xdr:cNvSpPr/>
      </xdr:nvSpPr>
      <xdr:spPr>
        <a:xfrm>
          <a:off x="12954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124477</xdr:rowOff>
    </xdr:from>
    <xdr:ext cx="762000" cy="259045"/>
    <xdr:sp macro="" textlink="">
      <xdr:nvSpPr>
        <xdr:cNvPr id="273" name="テキスト ボックス 272"/>
        <xdr:cNvSpPr txBox="1"/>
      </xdr:nvSpPr>
      <xdr:spPr>
        <a:xfrm>
          <a:off x="12623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平均を上回っているのは、各種村単独補助金が多額になっているためである。今後は、補助金の統合及び見直しを図っていく必要があり、削減目標を立てながら事業の見直しを図っていく方針であ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56134</xdr:rowOff>
    </xdr:from>
    <xdr:to>
      <xdr:col>82</xdr:col>
      <xdr:colOff>107950</xdr:colOff>
      <xdr:row>37</xdr:row>
      <xdr:rowOff>65278</xdr:rowOff>
    </xdr:to>
    <xdr:cxnSp macro="">
      <xdr:nvCxnSpPr>
        <xdr:cNvPr id="303" name="直線コネクタ 302"/>
        <xdr:cNvCxnSpPr/>
      </xdr:nvCxnSpPr>
      <xdr:spPr>
        <a:xfrm flipV="1">
          <a:off x="15671800" y="63997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37</xdr:row>
      <xdr:rowOff>65278</xdr:rowOff>
    </xdr:to>
    <xdr:cxnSp macro="">
      <xdr:nvCxnSpPr>
        <xdr:cNvPr id="306" name="直線コネクタ 305"/>
        <xdr:cNvCxnSpPr/>
      </xdr:nvCxnSpPr>
      <xdr:spPr>
        <a:xfrm>
          <a:off x="14782800" y="63266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37</xdr:row>
      <xdr:rowOff>10414</xdr:rowOff>
    </xdr:to>
    <xdr:cxnSp macro="">
      <xdr:nvCxnSpPr>
        <xdr:cNvPr id="309" name="直線コネクタ 308"/>
        <xdr:cNvCxnSpPr/>
      </xdr:nvCxnSpPr>
      <xdr:spPr>
        <a:xfrm flipV="1">
          <a:off x="13893800" y="6326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37</xdr:row>
      <xdr:rowOff>10414</xdr:rowOff>
    </xdr:to>
    <xdr:cxnSp macro="">
      <xdr:nvCxnSpPr>
        <xdr:cNvPr id="312" name="直線コネクタ 311"/>
        <xdr:cNvCxnSpPr/>
      </xdr:nvCxnSpPr>
      <xdr:spPr>
        <a:xfrm>
          <a:off x="13004800" y="62351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22" name="楕円 321"/>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148861</xdr:rowOff>
    </xdr:from>
    <xdr:ext cx="762000" cy="259045"/>
    <xdr:sp macro="" textlink="">
      <xdr:nvSpPr>
        <xdr:cNvPr id="323"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24" name="楕円 323"/>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25" name="テキスト ボックス 324"/>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26" name="楕円 325"/>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7" name="テキスト ボックス 326"/>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28" name="楕円 327"/>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29" name="テキスト ボックス 328"/>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30" name="楕円 329"/>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31" name="テキスト ボックス 330"/>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・近年大型の整備事業が集中したことにより地方債現在高が増加した影響で、地方債の元利償還金が膨らんでおり、公債費に係る経常収支比率は類似団体平均を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ポイント上回っている。公債費のピークは令和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年度となると見込まれ、それまでは非常に厳しい財政運営となることが予想される。そのため、市町村財政計画では、地方債の新規発行を伴う普通建設事業を抑制することとしている。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161289</xdr:rowOff>
    </xdr:from>
    <xdr:to>
      <xdr:col>24</xdr:col>
      <xdr:colOff>25400</xdr:colOff>
      <xdr:row>77</xdr:row>
      <xdr:rowOff>16511</xdr:rowOff>
    </xdr:to>
    <xdr:cxnSp macro="">
      <xdr:nvCxnSpPr>
        <xdr:cNvPr id="363" name="直線コネクタ 362"/>
        <xdr:cNvCxnSpPr/>
      </xdr:nvCxnSpPr>
      <xdr:spPr>
        <a:xfrm>
          <a:off x="3987800" y="131914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16511</xdr:rowOff>
    </xdr:from>
    <xdr:to>
      <xdr:col>19</xdr:col>
      <xdr:colOff>187325</xdr:colOff>
      <xdr:row>76</xdr:row>
      <xdr:rowOff>161289</xdr:rowOff>
    </xdr:to>
    <xdr:cxnSp macro="">
      <xdr:nvCxnSpPr>
        <xdr:cNvPr id="366" name="直線コネクタ 365"/>
        <xdr:cNvCxnSpPr/>
      </xdr:nvCxnSpPr>
      <xdr:spPr>
        <a:xfrm>
          <a:off x="3098800" y="130467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142240</xdr:rowOff>
    </xdr:from>
    <xdr:to>
      <xdr:col>15</xdr:col>
      <xdr:colOff>98425</xdr:colOff>
      <xdr:row>76</xdr:row>
      <xdr:rowOff>16511</xdr:rowOff>
    </xdr:to>
    <xdr:cxnSp macro="">
      <xdr:nvCxnSpPr>
        <xdr:cNvPr id="369" name="直線コネクタ 368"/>
        <xdr:cNvCxnSpPr/>
      </xdr:nvCxnSpPr>
      <xdr:spPr>
        <a:xfrm>
          <a:off x="2209800" y="13000990"/>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96520</xdr:rowOff>
    </xdr:from>
    <xdr:to>
      <xdr:col>11</xdr:col>
      <xdr:colOff>9525</xdr:colOff>
      <xdr:row>75</xdr:row>
      <xdr:rowOff>142240</xdr:rowOff>
    </xdr:to>
    <xdr:cxnSp macro="">
      <xdr:nvCxnSpPr>
        <xdr:cNvPr id="372" name="直線コネクタ 371"/>
        <xdr:cNvCxnSpPr/>
      </xdr:nvCxnSpPr>
      <xdr:spPr>
        <a:xfrm>
          <a:off x="1320800" y="129552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137161</xdr:rowOff>
    </xdr:from>
    <xdr:to>
      <xdr:col>24</xdr:col>
      <xdr:colOff>76200</xdr:colOff>
      <xdr:row>77</xdr:row>
      <xdr:rowOff>67311</xdr:rowOff>
    </xdr:to>
    <xdr:sp macro="" textlink="">
      <xdr:nvSpPr>
        <xdr:cNvPr id="382" name="楕円 381"/>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109238</xdr:rowOff>
    </xdr:from>
    <xdr:ext cx="762000" cy="259045"/>
    <xdr:sp macro="" textlink="">
      <xdr:nvSpPr>
        <xdr:cNvPr id="383" name="公債費該当値テキスト"/>
        <xdr:cNvSpPr txBox="1"/>
      </xdr:nvSpPr>
      <xdr:spPr>
        <a:xfrm>
          <a:off x="4914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110489</xdr:rowOff>
    </xdr:from>
    <xdr:to>
      <xdr:col>20</xdr:col>
      <xdr:colOff>38100</xdr:colOff>
      <xdr:row>77</xdr:row>
      <xdr:rowOff>40639</xdr:rowOff>
    </xdr:to>
    <xdr:sp macro="" textlink="">
      <xdr:nvSpPr>
        <xdr:cNvPr id="384" name="楕円 383"/>
        <xdr:cNvSpPr/>
      </xdr:nvSpPr>
      <xdr:spPr>
        <a:xfrm>
          <a:off x="3937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85" name="テキスト ボックス 384"/>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137160</xdr:rowOff>
    </xdr:from>
    <xdr:to>
      <xdr:col>15</xdr:col>
      <xdr:colOff>149225</xdr:colOff>
      <xdr:row>76</xdr:row>
      <xdr:rowOff>67311</xdr:rowOff>
    </xdr:to>
    <xdr:sp macro="" textlink="">
      <xdr:nvSpPr>
        <xdr:cNvPr id="386" name="楕円 385"/>
        <xdr:cNvSpPr/>
      </xdr:nvSpPr>
      <xdr:spPr>
        <a:xfrm>
          <a:off x="3048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77487</xdr:rowOff>
    </xdr:from>
    <xdr:ext cx="762000" cy="259045"/>
    <xdr:sp macro="" textlink="">
      <xdr:nvSpPr>
        <xdr:cNvPr id="387" name="テキスト ボックス 386"/>
        <xdr:cNvSpPr txBox="1"/>
      </xdr:nvSpPr>
      <xdr:spPr>
        <a:xfrm>
          <a:off x="2717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91440</xdr:rowOff>
    </xdr:from>
    <xdr:to>
      <xdr:col>11</xdr:col>
      <xdr:colOff>60325</xdr:colOff>
      <xdr:row>76</xdr:row>
      <xdr:rowOff>21589</xdr:rowOff>
    </xdr:to>
    <xdr:sp macro="" textlink="">
      <xdr:nvSpPr>
        <xdr:cNvPr id="388" name="楕円 387"/>
        <xdr:cNvSpPr/>
      </xdr:nvSpPr>
      <xdr:spPr>
        <a:xfrm>
          <a:off x="2159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31767</xdr:rowOff>
    </xdr:from>
    <xdr:ext cx="762000" cy="259045"/>
    <xdr:sp macro="" textlink="">
      <xdr:nvSpPr>
        <xdr:cNvPr id="389" name="テキスト ボックス 388"/>
        <xdr:cNvSpPr txBox="1"/>
      </xdr:nvSpPr>
      <xdr:spPr>
        <a:xfrm>
          <a:off x="1828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45720</xdr:rowOff>
    </xdr:from>
    <xdr:to>
      <xdr:col>6</xdr:col>
      <xdr:colOff>171450</xdr:colOff>
      <xdr:row>75</xdr:row>
      <xdr:rowOff>147320</xdr:rowOff>
    </xdr:to>
    <xdr:sp macro="" textlink="">
      <xdr:nvSpPr>
        <xdr:cNvPr id="390" name="楕円 389"/>
        <xdr:cNvSpPr/>
      </xdr:nvSpPr>
      <xdr:spPr>
        <a:xfrm>
          <a:off x="1270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157497</xdr:rowOff>
    </xdr:from>
    <xdr:ext cx="762000" cy="259045"/>
    <xdr:sp macro="" textlink="">
      <xdr:nvSpPr>
        <xdr:cNvPr id="391" name="テキスト ボックス 390"/>
        <xdr:cNvSpPr txBox="1"/>
      </xdr:nvSpPr>
      <xdr:spPr>
        <a:xfrm>
          <a:off x="939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・当村の経常収支比率がを上げている要因の一つが人件費であり、当比率は</a:t>
          </a:r>
          <a:r>
            <a:rPr kumimoji="1" lang="en-US" altLang="ja-JP" sz="1300">
              <a:latin typeface="ＭＳ Ｐゴシック" panose="020B0600070205080204" pitchFamily="50" charset="-128"/>
              <a:ea typeface="ＭＳ Ｐゴシック" panose="020B0600070205080204" pitchFamily="50" charset="-128"/>
            </a:rPr>
            <a:t>28.4</a:t>
          </a:r>
          <a:r>
            <a:rPr kumimoji="1" lang="ja-JP" altLang="en-US" sz="1300">
              <a:latin typeface="ＭＳ Ｐゴシック" panose="020B0600070205080204" pitchFamily="50" charset="-128"/>
              <a:ea typeface="ＭＳ Ｐゴシック" panose="020B0600070205080204" pitchFamily="50" charset="-128"/>
            </a:rPr>
            <a:t>％であり、依然高い割合を示している。また、物件費についても当比率は</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とこちらも高い割合を示している。削減基調を基本とした財政運営を執行してきているが、景気の動向や政治施策等による変動を直に受けやすい財政規模の小さい当村は、今後もより一層堅実な財政運営の執行を心掛けていかなければならない。</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15557</xdr:rowOff>
    </xdr:from>
    <xdr:to>
      <xdr:col>82</xdr:col>
      <xdr:colOff>107950</xdr:colOff>
      <xdr:row>78</xdr:row>
      <xdr:rowOff>29845</xdr:rowOff>
    </xdr:to>
    <xdr:cxnSp macro="">
      <xdr:nvCxnSpPr>
        <xdr:cNvPr id="428" name="直線コネクタ 427"/>
        <xdr:cNvCxnSpPr/>
      </xdr:nvCxnSpPr>
      <xdr:spPr>
        <a:xfrm>
          <a:off x="15671800" y="13388657"/>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169863</xdr:rowOff>
    </xdr:from>
    <xdr:to>
      <xdr:col>78</xdr:col>
      <xdr:colOff>69850</xdr:colOff>
      <xdr:row>78</xdr:row>
      <xdr:rowOff>15557</xdr:rowOff>
    </xdr:to>
    <xdr:cxnSp macro="">
      <xdr:nvCxnSpPr>
        <xdr:cNvPr id="431" name="直線コネクタ 430"/>
        <xdr:cNvCxnSpPr/>
      </xdr:nvCxnSpPr>
      <xdr:spPr>
        <a:xfrm>
          <a:off x="14782800" y="13371513"/>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169863</xdr:rowOff>
    </xdr:from>
    <xdr:to>
      <xdr:col>73</xdr:col>
      <xdr:colOff>180975</xdr:colOff>
      <xdr:row>78</xdr:row>
      <xdr:rowOff>95568</xdr:rowOff>
    </xdr:to>
    <xdr:cxnSp macro="">
      <xdr:nvCxnSpPr>
        <xdr:cNvPr id="434" name="直線コネクタ 433"/>
        <xdr:cNvCxnSpPr/>
      </xdr:nvCxnSpPr>
      <xdr:spPr>
        <a:xfrm flipV="1">
          <a:off x="13893800" y="13371513"/>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118427</xdr:rowOff>
    </xdr:from>
    <xdr:to>
      <xdr:col>69</xdr:col>
      <xdr:colOff>92075</xdr:colOff>
      <xdr:row>78</xdr:row>
      <xdr:rowOff>95568</xdr:rowOff>
    </xdr:to>
    <xdr:cxnSp macro="">
      <xdr:nvCxnSpPr>
        <xdr:cNvPr id="437" name="直線コネクタ 436"/>
        <xdr:cNvCxnSpPr/>
      </xdr:nvCxnSpPr>
      <xdr:spPr>
        <a:xfrm>
          <a:off x="13004800" y="13320077"/>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150495</xdr:rowOff>
    </xdr:from>
    <xdr:to>
      <xdr:col>82</xdr:col>
      <xdr:colOff>158750</xdr:colOff>
      <xdr:row>78</xdr:row>
      <xdr:rowOff>80645</xdr:rowOff>
    </xdr:to>
    <xdr:sp macro="" textlink="">
      <xdr:nvSpPr>
        <xdr:cNvPr id="447" name="楕円 446"/>
        <xdr:cNvSpPr/>
      </xdr:nvSpPr>
      <xdr:spPr>
        <a:xfrm>
          <a:off x="164592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122572</xdr:rowOff>
    </xdr:from>
    <xdr:ext cx="762000" cy="259045"/>
    <xdr:sp macro="" textlink="">
      <xdr:nvSpPr>
        <xdr:cNvPr id="448" name="公債費以外該当値テキスト"/>
        <xdr:cNvSpPr txBox="1"/>
      </xdr:nvSpPr>
      <xdr:spPr>
        <a:xfrm>
          <a:off x="165989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136207</xdr:rowOff>
    </xdr:from>
    <xdr:to>
      <xdr:col>78</xdr:col>
      <xdr:colOff>120650</xdr:colOff>
      <xdr:row>78</xdr:row>
      <xdr:rowOff>66357</xdr:rowOff>
    </xdr:to>
    <xdr:sp macro="" textlink="">
      <xdr:nvSpPr>
        <xdr:cNvPr id="449" name="楕円 448"/>
        <xdr:cNvSpPr/>
      </xdr:nvSpPr>
      <xdr:spPr>
        <a:xfrm>
          <a:off x="15621000" y="133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51134</xdr:rowOff>
    </xdr:from>
    <xdr:ext cx="736600" cy="259045"/>
    <xdr:sp macro="" textlink="">
      <xdr:nvSpPr>
        <xdr:cNvPr id="450" name="テキスト ボックス 449"/>
        <xdr:cNvSpPr txBox="1"/>
      </xdr:nvSpPr>
      <xdr:spPr>
        <a:xfrm>
          <a:off x="15290800" y="1342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119063</xdr:rowOff>
    </xdr:from>
    <xdr:to>
      <xdr:col>74</xdr:col>
      <xdr:colOff>31750</xdr:colOff>
      <xdr:row>78</xdr:row>
      <xdr:rowOff>49213</xdr:rowOff>
    </xdr:to>
    <xdr:sp macro="" textlink="">
      <xdr:nvSpPr>
        <xdr:cNvPr id="451" name="楕円 450"/>
        <xdr:cNvSpPr/>
      </xdr:nvSpPr>
      <xdr:spPr>
        <a:xfrm>
          <a:off x="14732000" y="133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33990</xdr:rowOff>
    </xdr:from>
    <xdr:ext cx="762000" cy="259045"/>
    <xdr:sp macro="" textlink="">
      <xdr:nvSpPr>
        <xdr:cNvPr id="452" name="テキスト ボックス 451"/>
        <xdr:cNvSpPr txBox="1"/>
      </xdr:nvSpPr>
      <xdr:spPr>
        <a:xfrm>
          <a:off x="14401800" y="1340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44768</xdr:rowOff>
    </xdr:from>
    <xdr:to>
      <xdr:col>69</xdr:col>
      <xdr:colOff>142875</xdr:colOff>
      <xdr:row>78</xdr:row>
      <xdr:rowOff>146368</xdr:rowOff>
    </xdr:to>
    <xdr:sp macro="" textlink="">
      <xdr:nvSpPr>
        <xdr:cNvPr id="453" name="楕円 452"/>
        <xdr:cNvSpPr/>
      </xdr:nvSpPr>
      <xdr:spPr>
        <a:xfrm>
          <a:off x="13843000" y="1341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131145</xdr:rowOff>
    </xdr:from>
    <xdr:ext cx="762000" cy="259045"/>
    <xdr:sp macro="" textlink="">
      <xdr:nvSpPr>
        <xdr:cNvPr id="454" name="テキスト ボックス 453"/>
        <xdr:cNvSpPr txBox="1"/>
      </xdr:nvSpPr>
      <xdr:spPr>
        <a:xfrm>
          <a:off x="13512800" y="1350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67627</xdr:rowOff>
    </xdr:from>
    <xdr:to>
      <xdr:col>65</xdr:col>
      <xdr:colOff>53975</xdr:colOff>
      <xdr:row>77</xdr:row>
      <xdr:rowOff>169227</xdr:rowOff>
    </xdr:to>
    <xdr:sp macro="" textlink="">
      <xdr:nvSpPr>
        <xdr:cNvPr id="455" name="楕円 454"/>
        <xdr:cNvSpPr/>
      </xdr:nvSpPr>
      <xdr:spPr>
        <a:xfrm>
          <a:off x="12954000" y="132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154004</xdr:rowOff>
    </xdr:from>
    <xdr:ext cx="762000" cy="259045"/>
    <xdr:sp macro="" textlink="">
      <xdr:nvSpPr>
        <xdr:cNvPr id="456" name="テキスト ボックス 455"/>
        <xdr:cNvSpPr txBox="1"/>
      </xdr:nvSpPr>
      <xdr:spPr>
        <a:xfrm>
          <a:off x="12623800" y="1335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65568</xdr:rowOff>
    </xdr:from>
    <xdr:to>
      <xdr:col>29</xdr:col>
      <xdr:colOff>127000</xdr:colOff>
      <xdr:row>18</xdr:row>
      <xdr:rowOff>70547</xdr:rowOff>
    </xdr:to>
    <xdr:cxnSp macro="">
      <xdr:nvCxnSpPr>
        <xdr:cNvPr id="49" name="直線コネクタ 48"/>
        <xdr:cNvCxnSpPr/>
      </xdr:nvCxnSpPr>
      <xdr:spPr bwMode="auto">
        <a:xfrm flipV="1">
          <a:off x="5003800" y="3199293"/>
          <a:ext cx="647700" cy="4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70547</xdr:rowOff>
    </xdr:from>
    <xdr:to>
      <xdr:col>26</xdr:col>
      <xdr:colOff>50800</xdr:colOff>
      <xdr:row>18</xdr:row>
      <xdr:rowOff>86789</xdr:rowOff>
    </xdr:to>
    <xdr:cxnSp macro="">
      <xdr:nvCxnSpPr>
        <xdr:cNvPr id="52" name="直線コネクタ 51"/>
        <xdr:cNvCxnSpPr/>
      </xdr:nvCxnSpPr>
      <xdr:spPr bwMode="auto">
        <a:xfrm flipV="1">
          <a:off x="4305300" y="3204272"/>
          <a:ext cx="698500" cy="16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86789</xdr:rowOff>
    </xdr:from>
    <xdr:to>
      <xdr:col>22</xdr:col>
      <xdr:colOff>114300</xdr:colOff>
      <xdr:row>18</xdr:row>
      <xdr:rowOff>96804</xdr:rowOff>
    </xdr:to>
    <xdr:cxnSp macro="">
      <xdr:nvCxnSpPr>
        <xdr:cNvPr id="55" name="直線コネクタ 54"/>
        <xdr:cNvCxnSpPr/>
      </xdr:nvCxnSpPr>
      <xdr:spPr bwMode="auto">
        <a:xfrm flipV="1">
          <a:off x="3606800" y="3220514"/>
          <a:ext cx="698500" cy="10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92822</xdr:rowOff>
    </xdr:from>
    <xdr:to>
      <xdr:col>18</xdr:col>
      <xdr:colOff>177800</xdr:colOff>
      <xdr:row>18</xdr:row>
      <xdr:rowOff>96804</xdr:rowOff>
    </xdr:to>
    <xdr:cxnSp macro="">
      <xdr:nvCxnSpPr>
        <xdr:cNvPr id="58" name="直線コネクタ 57"/>
        <xdr:cNvCxnSpPr/>
      </xdr:nvCxnSpPr>
      <xdr:spPr bwMode="auto">
        <a:xfrm>
          <a:off x="2908300" y="3226547"/>
          <a:ext cx="698500" cy="3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14768</xdr:rowOff>
    </xdr:from>
    <xdr:to>
      <xdr:col>29</xdr:col>
      <xdr:colOff>177800</xdr:colOff>
      <xdr:row>18</xdr:row>
      <xdr:rowOff>116368</xdr:rowOff>
    </xdr:to>
    <xdr:sp macro="" textlink="">
      <xdr:nvSpPr>
        <xdr:cNvPr id="68" name="楕円 67"/>
        <xdr:cNvSpPr/>
      </xdr:nvSpPr>
      <xdr:spPr bwMode="auto">
        <a:xfrm>
          <a:off x="5600700" y="3148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158295</xdr:rowOff>
    </xdr:from>
    <xdr:ext cx="762000" cy="259045"/>
    <xdr:sp macro="" textlink="">
      <xdr:nvSpPr>
        <xdr:cNvPr id="69" name="人口1人当たり決算額の推移該当値テキスト130"/>
        <xdr:cNvSpPr txBox="1"/>
      </xdr:nvSpPr>
      <xdr:spPr>
        <a:xfrm>
          <a:off x="5740400" y="312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19747</xdr:rowOff>
    </xdr:from>
    <xdr:to>
      <xdr:col>26</xdr:col>
      <xdr:colOff>101600</xdr:colOff>
      <xdr:row>18</xdr:row>
      <xdr:rowOff>121347</xdr:rowOff>
    </xdr:to>
    <xdr:sp macro="" textlink="">
      <xdr:nvSpPr>
        <xdr:cNvPr id="70" name="楕円 69"/>
        <xdr:cNvSpPr/>
      </xdr:nvSpPr>
      <xdr:spPr bwMode="auto">
        <a:xfrm>
          <a:off x="4953000" y="3153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106124</xdr:rowOff>
    </xdr:from>
    <xdr:ext cx="736600" cy="259045"/>
    <xdr:sp macro="" textlink="">
      <xdr:nvSpPr>
        <xdr:cNvPr id="71" name="テキスト ボックス 70"/>
        <xdr:cNvSpPr txBox="1"/>
      </xdr:nvSpPr>
      <xdr:spPr>
        <a:xfrm>
          <a:off x="4622800" y="323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35989</xdr:rowOff>
    </xdr:from>
    <xdr:to>
      <xdr:col>22</xdr:col>
      <xdr:colOff>165100</xdr:colOff>
      <xdr:row>18</xdr:row>
      <xdr:rowOff>137589</xdr:rowOff>
    </xdr:to>
    <xdr:sp macro="" textlink="">
      <xdr:nvSpPr>
        <xdr:cNvPr id="72" name="楕円 71"/>
        <xdr:cNvSpPr/>
      </xdr:nvSpPr>
      <xdr:spPr bwMode="auto">
        <a:xfrm>
          <a:off x="4254500" y="3169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122366</xdr:rowOff>
    </xdr:from>
    <xdr:ext cx="762000" cy="259045"/>
    <xdr:sp macro="" textlink="">
      <xdr:nvSpPr>
        <xdr:cNvPr id="73" name="テキスト ボックス 72"/>
        <xdr:cNvSpPr txBox="1"/>
      </xdr:nvSpPr>
      <xdr:spPr>
        <a:xfrm>
          <a:off x="3924300" y="325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46004</xdr:rowOff>
    </xdr:from>
    <xdr:to>
      <xdr:col>19</xdr:col>
      <xdr:colOff>38100</xdr:colOff>
      <xdr:row>18</xdr:row>
      <xdr:rowOff>147604</xdr:rowOff>
    </xdr:to>
    <xdr:sp macro="" textlink="">
      <xdr:nvSpPr>
        <xdr:cNvPr id="74" name="楕円 73"/>
        <xdr:cNvSpPr/>
      </xdr:nvSpPr>
      <xdr:spPr bwMode="auto">
        <a:xfrm>
          <a:off x="3556000" y="3179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132381</xdr:rowOff>
    </xdr:from>
    <xdr:ext cx="762000" cy="259045"/>
    <xdr:sp macro="" textlink="">
      <xdr:nvSpPr>
        <xdr:cNvPr id="75" name="テキスト ボックス 74"/>
        <xdr:cNvSpPr txBox="1"/>
      </xdr:nvSpPr>
      <xdr:spPr>
        <a:xfrm>
          <a:off x="3225800" y="326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42022</xdr:rowOff>
    </xdr:from>
    <xdr:to>
      <xdr:col>15</xdr:col>
      <xdr:colOff>101600</xdr:colOff>
      <xdr:row>18</xdr:row>
      <xdr:rowOff>143622</xdr:rowOff>
    </xdr:to>
    <xdr:sp macro="" textlink="">
      <xdr:nvSpPr>
        <xdr:cNvPr id="76" name="楕円 75"/>
        <xdr:cNvSpPr/>
      </xdr:nvSpPr>
      <xdr:spPr bwMode="auto">
        <a:xfrm>
          <a:off x="2857500" y="3175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128399</xdr:rowOff>
    </xdr:from>
    <xdr:ext cx="762000" cy="259045"/>
    <xdr:sp macro="" textlink="">
      <xdr:nvSpPr>
        <xdr:cNvPr id="77" name="テキスト ボックス 76"/>
        <xdr:cNvSpPr txBox="1"/>
      </xdr:nvSpPr>
      <xdr:spPr>
        <a:xfrm>
          <a:off x="2527300" y="326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235097</xdr:rowOff>
    </xdr:from>
    <xdr:to>
      <xdr:col>29</xdr:col>
      <xdr:colOff>127000</xdr:colOff>
      <xdr:row>35</xdr:row>
      <xdr:rowOff>247731</xdr:rowOff>
    </xdr:to>
    <xdr:cxnSp macro="">
      <xdr:nvCxnSpPr>
        <xdr:cNvPr id="110" name="直線コネクタ 109"/>
        <xdr:cNvCxnSpPr/>
      </xdr:nvCxnSpPr>
      <xdr:spPr bwMode="auto">
        <a:xfrm flipV="1">
          <a:off x="5003800" y="6845447"/>
          <a:ext cx="647700" cy="12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247731</xdr:rowOff>
    </xdr:from>
    <xdr:to>
      <xdr:col>26</xdr:col>
      <xdr:colOff>50800</xdr:colOff>
      <xdr:row>35</xdr:row>
      <xdr:rowOff>317058</xdr:rowOff>
    </xdr:to>
    <xdr:cxnSp macro="">
      <xdr:nvCxnSpPr>
        <xdr:cNvPr id="113" name="直線コネクタ 112"/>
        <xdr:cNvCxnSpPr/>
      </xdr:nvCxnSpPr>
      <xdr:spPr bwMode="auto">
        <a:xfrm flipV="1">
          <a:off x="4305300" y="6858081"/>
          <a:ext cx="698500" cy="69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317058</xdr:rowOff>
    </xdr:from>
    <xdr:to>
      <xdr:col>22</xdr:col>
      <xdr:colOff>114300</xdr:colOff>
      <xdr:row>36</xdr:row>
      <xdr:rowOff>31155</xdr:rowOff>
    </xdr:to>
    <xdr:cxnSp macro="">
      <xdr:nvCxnSpPr>
        <xdr:cNvPr id="116" name="直線コネクタ 115"/>
        <xdr:cNvCxnSpPr/>
      </xdr:nvCxnSpPr>
      <xdr:spPr bwMode="auto">
        <a:xfrm flipV="1">
          <a:off x="3606800" y="6927408"/>
          <a:ext cx="698500" cy="56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31155</xdr:rowOff>
    </xdr:from>
    <xdr:to>
      <xdr:col>18</xdr:col>
      <xdr:colOff>177800</xdr:colOff>
      <xdr:row>36</xdr:row>
      <xdr:rowOff>47531</xdr:rowOff>
    </xdr:to>
    <xdr:cxnSp macro="">
      <xdr:nvCxnSpPr>
        <xdr:cNvPr id="119" name="直線コネクタ 118"/>
        <xdr:cNvCxnSpPr/>
      </xdr:nvCxnSpPr>
      <xdr:spPr bwMode="auto">
        <a:xfrm flipV="1">
          <a:off x="2908300" y="6984405"/>
          <a:ext cx="698500" cy="16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184297</xdr:rowOff>
    </xdr:from>
    <xdr:to>
      <xdr:col>29</xdr:col>
      <xdr:colOff>177800</xdr:colOff>
      <xdr:row>35</xdr:row>
      <xdr:rowOff>285897</xdr:rowOff>
    </xdr:to>
    <xdr:sp macro="" textlink="">
      <xdr:nvSpPr>
        <xdr:cNvPr id="129" name="楕円 128"/>
        <xdr:cNvSpPr/>
      </xdr:nvSpPr>
      <xdr:spPr bwMode="auto">
        <a:xfrm>
          <a:off x="5600700" y="6794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156374</xdr:rowOff>
    </xdr:from>
    <xdr:ext cx="762000" cy="259045"/>
    <xdr:sp macro="" textlink="">
      <xdr:nvSpPr>
        <xdr:cNvPr id="130" name="人口1人当たり決算額の推移該当値テキスト445"/>
        <xdr:cNvSpPr txBox="1"/>
      </xdr:nvSpPr>
      <xdr:spPr>
        <a:xfrm>
          <a:off x="5740400" y="676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196931</xdr:rowOff>
    </xdr:from>
    <xdr:to>
      <xdr:col>26</xdr:col>
      <xdr:colOff>101600</xdr:colOff>
      <xdr:row>35</xdr:row>
      <xdr:rowOff>298531</xdr:rowOff>
    </xdr:to>
    <xdr:sp macro="" textlink="">
      <xdr:nvSpPr>
        <xdr:cNvPr id="131" name="楕円 130"/>
        <xdr:cNvSpPr/>
      </xdr:nvSpPr>
      <xdr:spPr bwMode="auto">
        <a:xfrm>
          <a:off x="4953000" y="6807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283308</xdr:rowOff>
    </xdr:from>
    <xdr:ext cx="736600" cy="259045"/>
    <xdr:sp macro="" textlink="">
      <xdr:nvSpPr>
        <xdr:cNvPr id="132" name="テキスト ボックス 131"/>
        <xdr:cNvSpPr txBox="1"/>
      </xdr:nvSpPr>
      <xdr:spPr>
        <a:xfrm>
          <a:off x="4622800" y="6893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266258</xdr:rowOff>
    </xdr:from>
    <xdr:to>
      <xdr:col>22</xdr:col>
      <xdr:colOff>165100</xdr:colOff>
      <xdr:row>36</xdr:row>
      <xdr:rowOff>24958</xdr:rowOff>
    </xdr:to>
    <xdr:sp macro="" textlink="">
      <xdr:nvSpPr>
        <xdr:cNvPr id="133" name="楕円 132"/>
        <xdr:cNvSpPr/>
      </xdr:nvSpPr>
      <xdr:spPr bwMode="auto">
        <a:xfrm>
          <a:off x="4254500" y="6876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9735</xdr:rowOff>
    </xdr:from>
    <xdr:ext cx="762000" cy="259045"/>
    <xdr:sp macro="" textlink="">
      <xdr:nvSpPr>
        <xdr:cNvPr id="134" name="テキスト ボックス 133"/>
        <xdr:cNvSpPr txBox="1"/>
      </xdr:nvSpPr>
      <xdr:spPr>
        <a:xfrm>
          <a:off x="3924300" y="696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323255</xdr:rowOff>
    </xdr:from>
    <xdr:to>
      <xdr:col>19</xdr:col>
      <xdr:colOff>38100</xdr:colOff>
      <xdr:row>36</xdr:row>
      <xdr:rowOff>81955</xdr:rowOff>
    </xdr:to>
    <xdr:sp macro="" textlink="">
      <xdr:nvSpPr>
        <xdr:cNvPr id="135" name="楕円 134"/>
        <xdr:cNvSpPr/>
      </xdr:nvSpPr>
      <xdr:spPr bwMode="auto">
        <a:xfrm>
          <a:off x="3556000" y="693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66732</xdr:rowOff>
    </xdr:from>
    <xdr:ext cx="762000" cy="259045"/>
    <xdr:sp macro="" textlink="">
      <xdr:nvSpPr>
        <xdr:cNvPr id="136" name="テキスト ボックス 135"/>
        <xdr:cNvSpPr txBox="1"/>
      </xdr:nvSpPr>
      <xdr:spPr>
        <a:xfrm>
          <a:off x="3225800" y="701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339631</xdr:rowOff>
    </xdr:from>
    <xdr:to>
      <xdr:col>15</xdr:col>
      <xdr:colOff>101600</xdr:colOff>
      <xdr:row>36</xdr:row>
      <xdr:rowOff>98331</xdr:rowOff>
    </xdr:to>
    <xdr:sp macro="" textlink="">
      <xdr:nvSpPr>
        <xdr:cNvPr id="137" name="楕円 136"/>
        <xdr:cNvSpPr/>
      </xdr:nvSpPr>
      <xdr:spPr bwMode="auto">
        <a:xfrm>
          <a:off x="2857500" y="6949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83108</xdr:rowOff>
    </xdr:from>
    <xdr:ext cx="762000" cy="259045"/>
    <xdr:sp macro="" textlink="">
      <xdr:nvSpPr>
        <xdr:cNvPr id="138" name="テキスト ボックス 137"/>
        <xdr:cNvSpPr txBox="1"/>
      </xdr:nvSpPr>
      <xdr:spPr>
        <a:xfrm>
          <a:off x="2527300" y="703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3,194
3,186
16.37
2,911,523
2,796,500
85,001
1,589,550
3,008,965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84556</xdr:rowOff>
    </xdr:from>
    <xdr:to>
      <xdr:col>24</xdr:col>
      <xdr:colOff>63500</xdr:colOff>
      <xdr:row>37</xdr:row>
      <xdr:rowOff>92917</xdr:rowOff>
    </xdr:to>
    <xdr:cxnSp macro="">
      <xdr:nvCxnSpPr>
        <xdr:cNvPr id="60" name="直線コネクタ 59"/>
        <xdr:cNvCxnSpPr/>
      </xdr:nvCxnSpPr>
      <xdr:spPr>
        <a:xfrm>
          <a:off x="3797300" y="6428206"/>
          <a:ext cx="838200" cy="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84556</xdr:rowOff>
    </xdr:from>
    <xdr:to>
      <xdr:col>19</xdr:col>
      <xdr:colOff>177800</xdr:colOff>
      <xdr:row>37</xdr:row>
      <xdr:rowOff>107166</xdr:rowOff>
    </xdr:to>
    <xdr:cxnSp macro="">
      <xdr:nvCxnSpPr>
        <xdr:cNvPr id="63" name="直線コネクタ 62"/>
        <xdr:cNvCxnSpPr/>
      </xdr:nvCxnSpPr>
      <xdr:spPr>
        <a:xfrm flipV="1">
          <a:off x="2908300" y="6428206"/>
          <a:ext cx="889000" cy="2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93938</xdr:rowOff>
    </xdr:from>
    <xdr:to>
      <xdr:col>15</xdr:col>
      <xdr:colOff>50800</xdr:colOff>
      <xdr:row>37</xdr:row>
      <xdr:rowOff>107166</xdr:rowOff>
    </xdr:to>
    <xdr:cxnSp macro="">
      <xdr:nvCxnSpPr>
        <xdr:cNvPr id="66" name="直線コネクタ 65"/>
        <xdr:cNvCxnSpPr/>
      </xdr:nvCxnSpPr>
      <xdr:spPr>
        <a:xfrm>
          <a:off x="2019300" y="6437588"/>
          <a:ext cx="889000" cy="1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93938</xdr:rowOff>
    </xdr:from>
    <xdr:to>
      <xdr:col>10</xdr:col>
      <xdr:colOff>114300</xdr:colOff>
      <xdr:row>37</xdr:row>
      <xdr:rowOff>108431</xdr:rowOff>
    </xdr:to>
    <xdr:cxnSp macro="">
      <xdr:nvCxnSpPr>
        <xdr:cNvPr id="69" name="直線コネクタ 68"/>
        <xdr:cNvCxnSpPr/>
      </xdr:nvCxnSpPr>
      <xdr:spPr>
        <a:xfrm flipV="1">
          <a:off x="1130300" y="6437588"/>
          <a:ext cx="8890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42117</xdr:rowOff>
    </xdr:from>
    <xdr:to>
      <xdr:col>24</xdr:col>
      <xdr:colOff>114300</xdr:colOff>
      <xdr:row>37</xdr:row>
      <xdr:rowOff>143717</xdr:rowOff>
    </xdr:to>
    <xdr:sp macro="" textlink="">
      <xdr:nvSpPr>
        <xdr:cNvPr id="79" name="楕円 78"/>
        <xdr:cNvSpPr/>
      </xdr:nvSpPr>
      <xdr:spPr>
        <a:xfrm>
          <a:off x="4584700" y="638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20544</xdr:rowOff>
    </xdr:from>
    <xdr:ext cx="599010" cy="259045"/>
    <xdr:sp macro="" textlink="">
      <xdr:nvSpPr>
        <xdr:cNvPr id="80" name="人件費該当値テキスト"/>
        <xdr:cNvSpPr txBox="1"/>
      </xdr:nvSpPr>
      <xdr:spPr>
        <a:xfrm>
          <a:off x="4686300" y="636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33756</xdr:rowOff>
    </xdr:from>
    <xdr:to>
      <xdr:col>20</xdr:col>
      <xdr:colOff>38100</xdr:colOff>
      <xdr:row>37</xdr:row>
      <xdr:rowOff>135356</xdr:rowOff>
    </xdr:to>
    <xdr:sp macro="" textlink="">
      <xdr:nvSpPr>
        <xdr:cNvPr id="81" name="楕円 80"/>
        <xdr:cNvSpPr/>
      </xdr:nvSpPr>
      <xdr:spPr>
        <a:xfrm>
          <a:off x="3746500" y="63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126483</xdr:rowOff>
    </xdr:from>
    <xdr:ext cx="599010" cy="259045"/>
    <xdr:sp macro="" textlink="">
      <xdr:nvSpPr>
        <xdr:cNvPr id="82" name="テキスト ボックス 81"/>
        <xdr:cNvSpPr txBox="1"/>
      </xdr:nvSpPr>
      <xdr:spPr>
        <a:xfrm>
          <a:off x="3497795" y="647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56366</xdr:rowOff>
    </xdr:from>
    <xdr:to>
      <xdr:col>15</xdr:col>
      <xdr:colOff>101600</xdr:colOff>
      <xdr:row>37</xdr:row>
      <xdr:rowOff>157966</xdr:rowOff>
    </xdr:to>
    <xdr:sp macro="" textlink="">
      <xdr:nvSpPr>
        <xdr:cNvPr id="83" name="楕円 82"/>
        <xdr:cNvSpPr/>
      </xdr:nvSpPr>
      <xdr:spPr>
        <a:xfrm>
          <a:off x="2857500" y="640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149093</xdr:rowOff>
    </xdr:from>
    <xdr:ext cx="599010" cy="259045"/>
    <xdr:sp macro="" textlink="">
      <xdr:nvSpPr>
        <xdr:cNvPr id="84" name="テキスト ボックス 83"/>
        <xdr:cNvSpPr txBox="1"/>
      </xdr:nvSpPr>
      <xdr:spPr>
        <a:xfrm>
          <a:off x="2608795" y="64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43138</xdr:rowOff>
    </xdr:from>
    <xdr:to>
      <xdr:col>10</xdr:col>
      <xdr:colOff>165100</xdr:colOff>
      <xdr:row>37</xdr:row>
      <xdr:rowOff>144738</xdr:rowOff>
    </xdr:to>
    <xdr:sp macro="" textlink="">
      <xdr:nvSpPr>
        <xdr:cNvPr id="85" name="楕円 84"/>
        <xdr:cNvSpPr/>
      </xdr:nvSpPr>
      <xdr:spPr>
        <a:xfrm>
          <a:off x="1968500" y="638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135865</xdr:rowOff>
    </xdr:from>
    <xdr:ext cx="599010" cy="259045"/>
    <xdr:sp macro="" textlink="">
      <xdr:nvSpPr>
        <xdr:cNvPr id="86" name="テキスト ボックス 85"/>
        <xdr:cNvSpPr txBox="1"/>
      </xdr:nvSpPr>
      <xdr:spPr>
        <a:xfrm>
          <a:off x="1719795" y="647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57631</xdr:rowOff>
    </xdr:from>
    <xdr:to>
      <xdr:col>6</xdr:col>
      <xdr:colOff>38100</xdr:colOff>
      <xdr:row>37</xdr:row>
      <xdr:rowOff>159231</xdr:rowOff>
    </xdr:to>
    <xdr:sp macro="" textlink="">
      <xdr:nvSpPr>
        <xdr:cNvPr id="87" name="楕円 86"/>
        <xdr:cNvSpPr/>
      </xdr:nvSpPr>
      <xdr:spPr>
        <a:xfrm>
          <a:off x="1079500" y="640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150358</xdr:rowOff>
    </xdr:from>
    <xdr:ext cx="599010" cy="259045"/>
    <xdr:sp macro="" textlink="">
      <xdr:nvSpPr>
        <xdr:cNvPr id="88" name="テキスト ボックス 87"/>
        <xdr:cNvSpPr txBox="1"/>
      </xdr:nvSpPr>
      <xdr:spPr>
        <a:xfrm>
          <a:off x="830795" y="649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147217</xdr:rowOff>
    </xdr:from>
    <xdr:to>
      <xdr:col>24</xdr:col>
      <xdr:colOff>63500</xdr:colOff>
      <xdr:row>57</xdr:row>
      <xdr:rowOff>171086</xdr:rowOff>
    </xdr:to>
    <xdr:cxnSp macro="">
      <xdr:nvCxnSpPr>
        <xdr:cNvPr id="119" name="直線コネクタ 118"/>
        <xdr:cNvCxnSpPr/>
      </xdr:nvCxnSpPr>
      <xdr:spPr>
        <a:xfrm>
          <a:off x="3797300" y="9919867"/>
          <a:ext cx="838200" cy="2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113380</xdr:rowOff>
    </xdr:from>
    <xdr:to>
      <xdr:col>19</xdr:col>
      <xdr:colOff>177800</xdr:colOff>
      <xdr:row>57</xdr:row>
      <xdr:rowOff>147217</xdr:rowOff>
    </xdr:to>
    <xdr:cxnSp macro="">
      <xdr:nvCxnSpPr>
        <xdr:cNvPr id="122" name="直線コネクタ 121"/>
        <xdr:cNvCxnSpPr/>
      </xdr:nvCxnSpPr>
      <xdr:spPr>
        <a:xfrm>
          <a:off x="2908300" y="9886030"/>
          <a:ext cx="889000" cy="3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110582</xdr:rowOff>
    </xdr:from>
    <xdr:to>
      <xdr:col>15</xdr:col>
      <xdr:colOff>50800</xdr:colOff>
      <xdr:row>57</xdr:row>
      <xdr:rowOff>113380</xdr:rowOff>
    </xdr:to>
    <xdr:cxnSp macro="">
      <xdr:nvCxnSpPr>
        <xdr:cNvPr id="125" name="直線コネクタ 124"/>
        <xdr:cNvCxnSpPr/>
      </xdr:nvCxnSpPr>
      <xdr:spPr>
        <a:xfrm>
          <a:off x="2019300" y="9883232"/>
          <a:ext cx="889000" cy="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110582</xdr:rowOff>
    </xdr:from>
    <xdr:to>
      <xdr:col>10</xdr:col>
      <xdr:colOff>114300</xdr:colOff>
      <xdr:row>57</xdr:row>
      <xdr:rowOff>140870</xdr:rowOff>
    </xdr:to>
    <xdr:cxnSp macro="">
      <xdr:nvCxnSpPr>
        <xdr:cNvPr id="128" name="直線コネクタ 127"/>
        <xdr:cNvCxnSpPr/>
      </xdr:nvCxnSpPr>
      <xdr:spPr>
        <a:xfrm flipV="1">
          <a:off x="1130300" y="9883232"/>
          <a:ext cx="889000" cy="3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120286</xdr:rowOff>
    </xdr:from>
    <xdr:to>
      <xdr:col>24</xdr:col>
      <xdr:colOff>114300</xdr:colOff>
      <xdr:row>58</xdr:row>
      <xdr:rowOff>50436</xdr:rowOff>
    </xdr:to>
    <xdr:sp macro="" textlink="">
      <xdr:nvSpPr>
        <xdr:cNvPr id="138" name="楕円 137"/>
        <xdr:cNvSpPr/>
      </xdr:nvSpPr>
      <xdr:spPr>
        <a:xfrm>
          <a:off x="4584700" y="98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35213</xdr:rowOff>
    </xdr:from>
    <xdr:ext cx="599010" cy="259045"/>
    <xdr:sp macro="" textlink="">
      <xdr:nvSpPr>
        <xdr:cNvPr id="139" name="物件費該当値テキスト"/>
        <xdr:cNvSpPr txBox="1"/>
      </xdr:nvSpPr>
      <xdr:spPr>
        <a:xfrm>
          <a:off x="4686300" y="980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96417</xdr:rowOff>
    </xdr:from>
    <xdr:to>
      <xdr:col>20</xdr:col>
      <xdr:colOff>38100</xdr:colOff>
      <xdr:row>58</xdr:row>
      <xdr:rowOff>26567</xdr:rowOff>
    </xdr:to>
    <xdr:sp macro="" textlink="">
      <xdr:nvSpPr>
        <xdr:cNvPr id="140" name="楕円 139"/>
        <xdr:cNvSpPr/>
      </xdr:nvSpPr>
      <xdr:spPr>
        <a:xfrm>
          <a:off x="3746500" y="986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17694</xdr:rowOff>
    </xdr:from>
    <xdr:ext cx="599010" cy="259045"/>
    <xdr:sp macro="" textlink="">
      <xdr:nvSpPr>
        <xdr:cNvPr id="141" name="テキスト ボックス 140"/>
        <xdr:cNvSpPr txBox="1"/>
      </xdr:nvSpPr>
      <xdr:spPr>
        <a:xfrm>
          <a:off x="3497795" y="9961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62580</xdr:rowOff>
    </xdr:from>
    <xdr:to>
      <xdr:col>15</xdr:col>
      <xdr:colOff>101600</xdr:colOff>
      <xdr:row>57</xdr:row>
      <xdr:rowOff>164180</xdr:rowOff>
    </xdr:to>
    <xdr:sp macro="" textlink="">
      <xdr:nvSpPr>
        <xdr:cNvPr id="142" name="楕円 141"/>
        <xdr:cNvSpPr/>
      </xdr:nvSpPr>
      <xdr:spPr>
        <a:xfrm>
          <a:off x="2857500" y="983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155307</xdr:rowOff>
    </xdr:from>
    <xdr:ext cx="599010" cy="259045"/>
    <xdr:sp macro="" textlink="">
      <xdr:nvSpPr>
        <xdr:cNvPr id="143" name="テキスト ボックス 142"/>
        <xdr:cNvSpPr txBox="1"/>
      </xdr:nvSpPr>
      <xdr:spPr>
        <a:xfrm>
          <a:off x="2608795" y="992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59782</xdr:rowOff>
    </xdr:from>
    <xdr:to>
      <xdr:col>10</xdr:col>
      <xdr:colOff>165100</xdr:colOff>
      <xdr:row>57</xdr:row>
      <xdr:rowOff>161382</xdr:rowOff>
    </xdr:to>
    <xdr:sp macro="" textlink="">
      <xdr:nvSpPr>
        <xdr:cNvPr id="144" name="楕円 143"/>
        <xdr:cNvSpPr/>
      </xdr:nvSpPr>
      <xdr:spPr>
        <a:xfrm>
          <a:off x="1968500" y="983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152509</xdr:rowOff>
    </xdr:from>
    <xdr:ext cx="599010" cy="259045"/>
    <xdr:sp macro="" textlink="">
      <xdr:nvSpPr>
        <xdr:cNvPr id="145" name="テキスト ボックス 144"/>
        <xdr:cNvSpPr txBox="1"/>
      </xdr:nvSpPr>
      <xdr:spPr>
        <a:xfrm>
          <a:off x="1719795" y="992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90070</xdr:rowOff>
    </xdr:from>
    <xdr:to>
      <xdr:col>6</xdr:col>
      <xdr:colOff>38100</xdr:colOff>
      <xdr:row>58</xdr:row>
      <xdr:rowOff>20220</xdr:rowOff>
    </xdr:to>
    <xdr:sp macro="" textlink="">
      <xdr:nvSpPr>
        <xdr:cNvPr id="146" name="楕円 145"/>
        <xdr:cNvSpPr/>
      </xdr:nvSpPr>
      <xdr:spPr>
        <a:xfrm>
          <a:off x="1079500" y="986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11347</xdr:rowOff>
    </xdr:from>
    <xdr:ext cx="599010" cy="259045"/>
    <xdr:sp macro="" textlink="">
      <xdr:nvSpPr>
        <xdr:cNvPr id="147" name="テキスト ボックス 146"/>
        <xdr:cNvSpPr txBox="1"/>
      </xdr:nvSpPr>
      <xdr:spPr>
        <a:xfrm>
          <a:off x="830795" y="995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87356</xdr:rowOff>
    </xdr:from>
    <xdr:to>
      <xdr:col>24</xdr:col>
      <xdr:colOff>63500</xdr:colOff>
      <xdr:row>78</xdr:row>
      <xdr:rowOff>88489</xdr:rowOff>
    </xdr:to>
    <xdr:cxnSp macro="">
      <xdr:nvCxnSpPr>
        <xdr:cNvPr id="174" name="直線コネクタ 173"/>
        <xdr:cNvCxnSpPr/>
      </xdr:nvCxnSpPr>
      <xdr:spPr>
        <a:xfrm flipV="1">
          <a:off x="3797300" y="13460456"/>
          <a:ext cx="838200" cy="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88489</xdr:rowOff>
    </xdr:from>
    <xdr:to>
      <xdr:col>19</xdr:col>
      <xdr:colOff>177800</xdr:colOff>
      <xdr:row>78</xdr:row>
      <xdr:rowOff>100750</xdr:rowOff>
    </xdr:to>
    <xdr:cxnSp macro="">
      <xdr:nvCxnSpPr>
        <xdr:cNvPr id="177" name="直線コネクタ 176"/>
        <xdr:cNvCxnSpPr/>
      </xdr:nvCxnSpPr>
      <xdr:spPr>
        <a:xfrm flipV="1">
          <a:off x="2908300" y="13461589"/>
          <a:ext cx="889000" cy="1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100750</xdr:rowOff>
    </xdr:from>
    <xdr:to>
      <xdr:col>15</xdr:col>
      <xdr:colOff>50800</xdr:colOff>
      <xdr:row>78</xdr:row>
      <xdr:rowOff>105240</xdr:rowOff>
    </xdr:to>
    <xdr:cxnSp macro="">
      <xdr:nvCxnSpPr>
        <xdr:cNvPr id="180" name="直線コネクタ 179"/>
        <xdr:cNvCxnSpPr/>
      </xdr:nvCxnSpPr>
      <xdr:spPr>
        <a:xfrm flipV="1">
          <a:off x="2019300" y="13473850"/>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102287</xdr:rowOff>
    </xdr:from>
    <xdr:to>
      <xdr:col>10</xdr:col>
      <xdr:colOff>114300</xdr:colOff>
      <xdr:row>78</xdr:row>
      <xdr:rowOff>105240</xdr:rowOff>
    </xdr:to>
    <xdr:cxnSp macro="">
      <xdr:nvCxnSpPr>
        <xdr:cNvPr id="183" name="直線コネクタ 182"/>
        <xdr:cNvCxnSpPr/>
      </xdr:nvCxnSpPr>
      <xdr:spPr>
        <a:xfrm>
          <a:off x="1130300" y="13475387"/>
          <a:ext cx="8890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36556</xdr:rowOff>
    </xdr:from>
    <xdr:to>
      <xdr:col>24</xdr:col>
      <xdr:colOff>114300</xdr:colOff>
      <xdr:row>78</xdr:row>
      <xdr:rowOff>138156</xdr:rowOff>
    </xdr:to>
    <xdr:sp macro="" textlink="">
      <xdr:nvSpPr>
        <xdr:cNvPr id="193" name="楕円 192"/>
        <xdr:cNvSpPr/>
      </xdr:nvSpPr>
      <xdr:spPr>
        <a:xfrm>
          <a:off x="4584700" y="1340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124962</xdr:rowOff>
    </xdr:from>
    <xdr:ext cx="534377" cy="259045"/>
    <xdr:sp macro="" textlink="">
      <xdr:nvSpPr>
        <xdr:cNvPr id="194" name="維持補修費該当値テキスト"/>
        <xdr:cNvSpPr txBox="1"/>
      </xdr:nvSpPr>
      <xdr:spPr>
        <a:xfrm>
          <a:off x="4686300" y="1332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37689</xdr:rowOff>
    </xdr:from>
    <xdr:to>
      <xdr:col>20</xdr:col>
      <xdr:colOff>38100</xdr:colOff>
      <xdr:row>78</xdr:row>
      <xdr:rowOff>139289</xdr:rowOff>
    </xdr:to>
    <xdr:sp macro="" textlink="">
      <xdr:nvSpPr>
        <xdr:cNvPr id="195" name="楕円 194"/>
        <xdr:cNvSpPr/>
      </xdr:nvSpPr>
      <xdr:spPr>
        <a:xfrm>
          <a:off x="3746500" y="134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130416</xdr:rowOff>
    </xdr:from>
    <xdr:ext cx="534377" cy="259045"/>
    <xdr:sp macro="" textlink="">
      <xdr:nvSpPr>
        <xdr:cNvPr id="196" name="テキスト ボックス 195"/>
        <xdr:cNvSpPr txBox="1"/>
      </xdr:nvSpPr>
      <xdr:spPr>
        <a:xfrm>
          <a:off x="3530111" y="135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49950</xdr:rowOff>
    </xdr:from>
    <xdr:to>
      <xdr:col>15</xdr:col>
      <xdr:colOff>101600</xdr:colOff>
      <xdr:row>78</xdr:row>
      <xdr:rowOff>151550</xdr:rowOff>
    </xdr:to>
    <xdr:sp macro="" textlink="">
      <xdr:nvSpPr>
        <xdr:cNvPr id="197" name="楕円 196"/>
        <xdr:cNvSpPr/>
      </xdr:nvSpPr>
      <xdr:spPr>
        <a:xfrm>
          <a:off x="2857500" y="134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142677</xdr:rowOff>
    </xdr:from>
    <xdr:ext cx="469744" cy="259045"/>
    <xdr:sp macro="" textlink="">
      <xdr:nvSpPr>
        <xdr:cNvPr id="198" name="テキスト ボックス 197"/>
        <xdr:cNvSpPr txBox="1"/>
      </xdr:nvSpPr>
      <xdr:spPr>
        <a:xfrm>
          <a:off x="2673428" y="135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54440</xdr:rowOff>
    </xdr:from>
    <xdr:to>
      <xdr:col>10</xdr:col>
      <xdr:colOff>165100</xdr:colOff>
      <xdr:row>78</xdr:row>
      <xdr:rowOff>156040</xdr:rowOff>
    </xdr:to>
    <xdr:sp macro="" textlink="">
      <xdr:nvSpPr>
        <xdr:cNvPr id="199" name="楕円 198"/>
        <xdr:cNvSpPr/>
      </xdr:nvSpPr>
      <xdr:spPr>
        <a:xfrm>
          <a:off x="1968500" y="134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147167</xdr:rowOff>
    </xdr:from>
    <xdr:ext cx="469744" cy="259045"/>
    <xdr:sp macro="" textlink="">
      <xdr:nvSpPr>
        <xdr:cNvPr id="200" name="テキスト ボックス 199"/>
        <xdr:cNvSpPr txBox="1"/>
      </xdr:nvSpPr>
      <xdr:spPr>
        <a:xfrm>
          <a:off x="1784428" y="1352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51487</xdr:rowOff>
    </xdr:from>
    <xdr:to>
      <xdr:col>6</xdr:col>
      <xdr:colOff>38100</xdr:colOff>
      <xdr:row>78</xdr:row>
      <xdr:rowOff>153087</xdr:rowOff>
    </xdr:to>
    <xdr:sp macro="" textlink="">
      <xdr:nvSpPr>
        <xdr:cNvPr id="201" name="楕円 200"/>
        <xdr:cNvSpPr/>
      </xdr:nvSpPr>
      <xdr:spPr>
        <a:xfrm>
          <a:off x="1079500" y="134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144214</xdr:rowOff>
    </xdr:from>
    <xdr:ext cx="469744" cy="259045"/>
    <xdr:sp macro="" textlink="">
      <xdr:nvSpPr>
        <xdr:cNvPr id="202" name="テキスト ボックス 201"/>
        <xdr:cNvSpPr txBox="1"/>
      </xdr:nvSpPr>
      <xdr:spPr>
        <a:xfrm>
          <a:off x="895428" y="1351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113556</xdr:rowOff>
    </xdr:from>
    <xdr:to>
      <xdr:col>24</xdr:col>
      <xdr:colOff>63500</xdr:colOff>
      <xdr:row>98</xdr:row>
      <xdr:rowOff>121589</xdr:rowOff>
    </xdr:to>
    <xdr:cxnSp macro="">
      <xdr:nvCxnSpPr>
        <xdr:cNvPr id="231" name="直線コネクタ 230"/>
        <xdr:cNvCxnSpPr/>
      </xdr:nvCxnSpPr>
      <xdr:spPr>
        <a:xfrm flipV="1">
          <a:off x="3797300" y="16915656"/>
          <a:ext cx="8382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120179</xdr:rowOff>
    </xdr:from>
    <xdr:to>
      <xdr:col>19</xdr:col>
      <xdr:colOff>177800</xdr:colOff>
      <xdr:row>98</xdr:row>
      <xdr:rowOff>121589</xdr:rowOff>
    </xdr:to>
    <xdr:cxnSp macro="">
      <xdr:nvCxnSpPr>
        <xdr:cNvPr id="234" name="直線コネクタ 233"/>
        <xdr:cNvCxnSpPr/>
      </xdr:nvCxnSpPr>
      <xdr:spPr>
        <a:xfrm>
          <a:off x="2908300" y="16922279"/>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120179</xdr:rowOff>
    </xdr:from>
    <xdr:to>
      <xdr:col>15</xdr:col>
      <xdr:colOff>50800</xdr:colOff>
      <xdr:row>98</xdr:row>
      <xdr:rowOff>129750</xdr:rowOff>
    </xdr:to>
    <xdr:cxnSp macro="">
      <xdr:nvCxnSpPr>
        <xdr:cNvPr id="237" name="直線コネクタ 236"/>
        <xdr:cNvCxnSpPr/>
      </xdr:nvCxnSpPr>
      <xdr:spPr>
        <a:xfrm flipV="1">
          <a:off x="2019300" y="16922279"/>
          <a:ext cx="889000" cy="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129750</xdr:rowOff>
    </xdr:from>
    <xdr:to>
      <xdr:col>10</xdr:col>
      <xdr:colOff>114300</xdr:colOff>
      <xdr:row>98</xdr:row>
      <xdr:rowOff>132255</xdr:rowOff>
    </xdr:to>
    <xdr:cxnSp macro="">
      <xdr:nvCxnSpPr>
        <xdr:cNvPr id="240" name="直線コネクタ 239"/>
        <xdr:cNvCxnSpPr/>
      </xdr:nvCxnSpPr>
      <xdr:spPr>
        <a:xfrm flipV="1">
          <a:off x="1130300" y="16931850"/>
          <a:ext cx="889000" cy="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62756</xdr:rowOff>
    </xdr:from>
    <xdr:to>
      <xdr:col>24</xdr:col>
      <xdr:colOff>114300</xdr:colOff>
      <xdr:row>98</xdr:row>
      <xdr:rowOff>164356</xdr:rowOff>
    </xdr:to>
    <xdr:sp macro="" textlink="">
      <xdr:nvSpPr>
        <xdr:cNvPr id="250" name="楕円 249"/>
        <xdr:cNvSpPr/>
      </xdr:nvSpPr>
      <xdr:spPr>
        <a:xfrm>
          <a:off x="4584700" y="1686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70789</xdr:rowOff>
    </xdr:from>
    <xdr:to>
      <xdr:col>20</xdr:col>
      <xdr:colOff>38100</xdr:colOff>
      <xdr:row>99</xdr:row>
      <xdr:rowOff>939</xdr:rowOff>
    </xdr:to>
    <xdr:sp macro="" textlink="">
      <xdr:nvSpPr>
        <xdr:cNvPr id="252" name="楕円 251"/>
        <xdr:cNvSpPr/>
      </xdr:nvSpPr>
      <xdr:spPr>
        <a:xfrm>
          <a:off x="3746500" y="1687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163516</xdr:rowOff>
    </xdr:from>
    <xdr:ext cx="534377" cy="259045"/>
    <xdr:sp macro="" textlink="">
      <xdr:nvSpPr>
        <xdr:cNvPr id="253" name="テキスト ボックス 252"/>
        <xdr:cNvSpPr txBox="1"/>
      </xdr:nvSpPr>
      <xdr:spPr>
        <a:xfrm>
          <a:off x="3530111" y="169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69379</xdr:rowOff>
    </xdr:from>
    <xdr:to>
      <xdr:col>15</xdr:col>
      <xdr:colOff>101600</xdr:colOff>
      <xdr:row>98</xdr:row>
      <xdr:rowOff>170979</xdr:rowOff>
    </xdr:to>
    <xdr:sp macro="" textlink="">
      <xdr:nvSpPr>
        <xdr:cNvPr id="254" name="楕円 253"/>
        <xdr:cNvSpPr/>
      </xdr:nvSpPr>
      <xdr:spPr>
        <a:xfrm>
          <a:off x="2857500" y="1687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162106</xdr:rowOff>
    </xdr:from>
    <xdr:ext cx="534377" cy="259045"/>
    <xdr:sp macro="" textlink="">
      <xdr:nvSpPr>
        <xdr:cNvPr id="255" name="テキスト ボックス 254"/>
        <xdr:cNvSpPr txBox="1"/>
      </xdr:nvSpPr>
      <xdr:spPr>
        <a:xfrm>
          <a:off x="2641111" y="1696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78950</xdr:rowOff>
    </xdr:from>
    <xdr:to>
      <xdr:col>10</xdr:col>
      <xdr:colOff>165100</xdr:colOff>
      <xdr:row>99</xdr:row>
      <xdr:rowOff>9100</xdr:rowOff>
    </xdr:to>
    <xdr:sp macro="" textlink="">
      <xdr:nvSpPr>
        <xdr:cNvPr id="256" name="楕円 255"/>
        <xdr:cNvSpPr/>
      </xdr:nvSpPr>
      <xdr:spPr>
        <a:xfrm>
          <a:off x="1968500" y="168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227</xdr:rowOff>
    </xdr:from>
    <xdr:ext cx="534377" cy="259045"/>
    <xdr:sp macro="" textlink="">
      <xdr:nvSpPr>
        <xdr:cNvPr id="257" name="テキスト ボックス 256"/>
        <xdr:cNvSpPr txBox="1"/>
      </xdr:nvSpPr>
      <xdr:spPr>
        <a:xfrm>
          <a:off x="1752111" y="169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81455</xdr:rowOff>
    </xdr:from>
    <xdr:to>
      <xdr:col>6</xdr:col>
      <xdr:colOff>38100</xdr:colOff>
      <xdr:row>99</xdr:row>
      <xdr:rowOff>11605</xdr:rowOff>
    </xdr:to>
    <xdr:sp macro="" textlink="">
      <xdr:nvSpPr>
        <xdr:cNvPr id="258" name="楕円 257"/>
        <xdr:cNvSpPr/>
      </xdr:nvSpPr>
      <xdr:spPr>
        <a:xfrm>
          <a:off x="1079500" y="1688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2732</xdr:rowOff>
    </xdr:from>
    <xdr:ext cx="534377" cy="259045"/>
    <xdr:sp macro="" textlink="">
      <xdr:nvSpPr>
        <xdr:cNvPr id="259" name="テキスト ボックス 258"/>
        <xdr:cNvSpPr txBox="1"/>
      </xdr:nvSpPr>
      <xdr:spPr>
        <a:xfrm>
          <a:off x="863111" y="1697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60871</xdr:rowOff>
    </xdr:from>
    <xdr:to>
      <xdr:col>55</xdr:col>
      <xdr:colOff>0</xdr:colOff>
      <xdr:row>38</xdr:row>
      <xdr:rowOff>64259</xdr:rowOff>
    </xdr:to>
    <xdr:cxnSp macro="">
      <xdr:nvCxnSpPr>
        <xdr:cNvPr id="290" name="直線コネクタ 289"/>
        <xdr:cNvCxnSpPr/>
      </xdr:nvCxnSpPr>
      <xdr:spPr>
        <a:xfrm>
          <a:off x="9639300" y="6575971"/>
          <a:ext cx="838200" cy="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60871</xdr:rowOff>
    </xdr:from>
    <xdr:to>
      <xdr:col>50</xdr:col>
      <xdr:colOff>114300</xdr:colOff>
      <xdr:row>38</xdr:row>
      <xdr:rowOff>75212</xdr:rowOff>
    </xdr:to>
    <xdr:cxnSp macro="">
      <xdr:nvCxnSpPr>
        <xdr:cNvPr id="293" name="直線コネクタ 292"/>
        <xdr:cNvCxnSpPr/>
      </xdr:nvCxnSpPr>
      <xdr:spPr>
        <a:xfrm flipV="1">
          <a:off x="8750300" y="6575971"/>
          <a:ext cx="889000" cy="1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60854</xdr:rowOff>
    </xdr:from>
    <xdr:to>
      <xdr:col>45</xdr:col>
      <xdr:colOff>177800</xdr:colOff>
      <xdr:row>38</xdr:row>
      <xdr:rowOff>75212</xdr:rowOff>
    </xdr:to>
    <xdr:cxnSp macro="">
      <xdr:nvCxnSpPr>
        <xdr:cNvPr id="296" name="直線コネクタ 295"/>
        <xdr:cNvCxnSpPr/>
      </xdr:nvCxnSpPr>
      <xdr:spPr>
        <a:xfrm>
          <a:off x="7861300" y="6575954"/>
          <a:ext cx="889000" cy="1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60854</xdr:rowOff>
    </xdr:from>
    <xdr:to>
      <xdr:col>41</xdr:col>
      <xdr:colOff>50800</xdr:colOff>
      <xdr:row>38</xdr:row>
      <xdr:rowOff>64539</xdr:rowOff>
    </xdr:to>
    <xdr:cxnSp macro="">
      <xdr:nvCxnSpPr>
        <xdr:cNvPr id="299" name="直線コネクタ 298"/>
        <xdr:cNvCxnSpPr/>
      </xdr:nvCxnSpPr>
      <xdr:spPr>
        <a:xfrm flipV="1">
          <a:off x="6972300" y="6575954"/>
          <a:ext cx="889000" cy="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13459</xdr:rowOff>
    </xdr:from>
    <xdr:to>
      <xdr:col>55</xdr:col>
      <xdr:colOff>50800</xdr:colOff>
      <xdr:row>38</xdr:row>
      <xdr:rowOff>115059</xdr:rowOff>
    </xdr:to>
    <xdr:sp macro="" textlink="">
      <xdr:nvSpPr>
        <xdr:cNvPr id="309" name="楕円 308"/>
        <xdr:cNvSpPr/>
      </xdr:nvSpPr>
      <xdr:spPr>
        <a:xfrm>
          <a:off x="10426700" y="652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163336</xdr:rowOff>
    </xdr:from>
    <xdr:ext cx="599010" cy="259045"/>
    <xdr:sp macro="" textlink="">
      <xdr:nvSpPr>
        <xdr:cNvPr id="310" name="補助費等該当値テキスト"/>
        <xdr:cNvSpPr txBox="1"/>
      </xdr:nvSpPr>
      <xdr:spPr>
        <a:xfrm>
          <a:off x="10528300" y="650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10071</xdr:rowOff>
    </xdr:from>
    <xdr:to>
      <xdr:col>50</xdr:col>
      <xdr:colOff>165100</xdr:colOff>
      <xdr:row>38</xdr:row>
      <xdr:rowOff>111671</xdr:rowOff>
    </xdr:to>
    <xdr:sp macro="" textlink="">
      <xdr:nvSpPr>
        <xdr:cNvPr id="311" name="楕円 310"/>
        <xdr:cNvSpPr/>
      </xdr:nvSpPr>
      <xdr:spPr>
        <a:xfrm>
          <a:off x="9588500" y="6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102798</xdr:rowOff>
    </xdr:from>
    <xdr:ext cx="599010" cy="259045"/>
    <xdr:sp macro="" textlink="">
      <xdr:nvSpPr>
        <xdr:cNvPr id="312" name="テキスト ボックス 311"/>
        <xdr:cNvSpPr txBox="1"/>
      </xdr:nvSpPr>
      <xdr:spPr>
        <a:xfrm>
          <a:off x="9339795" y="661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24412</xdr:rowOff>
    </xdr:from>
    <xdr:to>
      <xdr:col>46</xdr:col>
      <xdr:colOff>38100</xdr:colOff>
      <xdr:row>38</xdr:row>
      <xdr:rowOff>126012</xdr:rowOff>
    </xdr:to>
    <xdr:sp macro="" textlink="">
      <xdr:nvSpPr>
        <xdr:cNvPr id="313" name="楕円 312"/>
        <xdr:cNvSpPr/>
      </xdr:nvSpPr>
      <xdr:spPr>
        <a:xfrm>
          <a:off x="8699500" y="653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117139</xdr:rowOff>
    </xdr:from>
    <xdr:ext cx="599010" cy="259045"/>
    <xdr:sp macro="" textlink="">
      <xdr:nvSpPr>
        <xdr:cNvPr id="314" name="テキスト ボックス 313"/>
        <xdr:cNvSpPr txBox="1"/>
      </xdr:nvSpPr>
      <xdr:spPr>
        <a:xfrm>
          <a:off x="8450795" y="663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10054</xdr:rowOff>
    </xdr:from>
    <xdr:to>
      <xdr:col>41</xdr:col>
      <xdr:colOff>101600</xdr:colOff>
      <xdr:row>38</xdr:row>
      <xdr:rowOff>111654</xdr:rowOff>
    </xdr:to>
    <xdr:sp macro="" textlink="">
      <xdr:nvSpPr>
        <xdr:cNvPr id="315" name="楕円 314"/>
        <xdr:cNvSpPr/>
      </xdr:nvSpPr>
      <xdr:spPr>
        <a:xfrm>
          <a:off x="7810500" y="652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102781</xdr:rowOff>
    </xdr:from>
    <xdr:ext cx="599010" cy="259045"/>
    <xdr:sp macro="" textlink="">
      <xdr:nvSpPr>
        <xdr:cNvPr id="316" name="テキスト ボックス 315"/>
        <xdr:cNvSpPr txBox="1"/>
      </xdr:nvSpPr>
      <xdr:spPr>
        <a:xfrm>
          <a:off x="7561795" y="66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13739</xdr:rowOff>
    </xdr:from>
    <xdr:to>
      <xdr:col>36</xdr:col>
      <xdr:colOff>165100</xdr:colOff>
      <xdr:row>38</xdr:row>
      <xdr:rowOff>115339</xdr:rowOff>
    </xdr:to>
    <xdr:sp macro="" textlink="">
      <xdr:nvSpPr>
        <xdr:cNvPr id="317" name="楕円 316"/>
        <xdr:cNvSpPr/>
      </xdr:nvSpPr>
      <xdr:spPr>
        <a:xfrm>
          <a:off x="6921500" y="652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106466</xdr:rowOff>
    </xdr:from>
    <xdr:ext cx="599010" cy="259045"/>
    <xdr:sp macro="" textlink="">
      <xdr:nvSpPr>
        <xdr:cNvPr id="318" name="テキスト ボックス 317"/>
        <xdr:cNvSpPr txBox="1"/>
      </xdr:nvSpPr>
      <xdr:spPr>
        <a:xfrm>
          <a:off x="6672795" y="662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163286</xdr:rowOff>
    </xdr:from>
    <xdr:to>
      <xdr:col>55</xdr:col>
      <xdr:colOff>0</xdr:colOff>
      <xdr:row>59</xdr:row>
      <xdr:rowOff>13958</xdr:rowOff>
    </xdr:to>
    <xdr:cxnSp macro="">
      <xdr:nvCxnSpPr>
        <xdr:cNvPr id="347" name="直線コネクタ 346"/>
        <xdr:cNvCxnSpPr/>
      </xdr:nvCxnSpPr>
      <xdr:spPr>
        <a:xfrm flipV="1">
          <a:off x="9639300" y="10107386"/>
          <a:ext cx="838200" cy="2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13958</xdr:rowOff>
    </xdr:from>
    <xdr:to>
      <xdr:col>50</xdr:col>
      <xdr:colOff>114300</xdr:colOff>
      <xdr:row>59</xdr:row>
      <xdr:rowOff>28742</xdr:rowOff>
    </xdr:to>
    <xdr:cxnSp macro="">
      <xdr:nvCxnSpPr>
        <xdr:cNvPr id="350" name="直線コネクタ 349"/>
        <xdr:cNvCxnSpPr/>
      </xdr:nvCxnSpPr>
      <xdr:spPr>
        <a:xfrm flipV="1">
          <a:off x="8750300" y="10129508"/>
          <a:ext cx="889000" cy="1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25786</xdr:rowOff>
    </xdr:from>
    <xdr:to>
      <xdr:col>45</xdr:col>
      <xdr:colOff>177800</xdr:colOff>
      <xdr:row>59</xdr:row>
      <xdr:rowOff>28742</xdr:rowOff>
    </xdr:to>
    <xdr:cxnSp macro="">
      <xdr:nvCxnSpPr>
        <xdr:cNvPr id="353" name="直線コネクタ 352"/>
        <xdr:cNvCxnSpPr/>
      </xdr:nvCxnSpPr>
      <xdr:spPr>
        <a:xfrm>
          <a:off x="7861300" y="10141336"/>
          <a:ext cx="8890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135655</xdr:rowOff>
    </xdr:from>
    <xdr:to>
      <xdr:col>41</xdr:col>
      <xdr:colOff>50800</xdr:colOff>
      <xdr:row>59</xdr:row>
      <xdr:rowOff>25786</xdr:rowOff>
    </xdr:to>
    <xdr:cxnSp macro="">
      <xdr:nvCxnSpPr>
        <xdr:cNvPr id="356" name="直線コネクタ 355"/>
        <xdr:cNvCxnSpPr/>
      </xdr:nvCxnSpPr>
      <xdr:spPr>
        <a:xfrm>
          <a:off x="6972300" y="10079755"/>
          <a:ext cx="889000" cy="6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112486</xdr:rowOff>
    </xdr:from>
    <xdr:to>
      <xdr:col>55</xdr:col>
      <xdr:colOff>50800</xdr:colOff>
      <xdr:row>59</xdr:row>
      <xdr:rowOff>42636</xdr:rowOff>
    </xdr:to>
    <xdr:sp macro="" textlink="">
      <xdr:nvSpPr>
        <xdr:cNvPr id="366" name="楕円 365"/>
        <xdr:cNvSpPr/>
      </xdr:nvSpPr>
      <xdr:spPr>
        <a:xfrm>
          <a:off x="10426700" y="100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134608</xdr:rowOff>
    </xdr:from>
    <xdr:to>
      <xdr:col>50</xdr:col>
      <xdr:colOff>165100</xdr:colOff>
      <xdr:row>59</xdr:row>
      <xdr:rowOff>64758</xdr:rowOff>
    </xdr:to>
    <xdr:sp macro="" textlink="">
      <xdr:nvSpPr>
        <xdr:cNvPr id="368" name="楕円 367"/>
        <xdr:cNvSpPr/>
      </xdr:nvSpPr>
      <xdr:spPr>
        <a:xfrm>
          <a:off x="9588500" y="1007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55885</xdr:rowOff>
    </xdr:from>
    <xdr:ext cx="534377" cy="259045"/>
    <xdr:sp macro="" textlink="">
      <xdr:nvSpPr>
        <xdr:cNvPr id="369" name="テキスト ボックス 368"/>
        <xdr:cNvSpPr txBox="1"/>
      </xdr:nvSpPr>
      <xdr:spPr>
        <a:xfrm>
          <a:off x="9372111" y="1017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149392</xdr:rowOff>
    </xdr:from>
    <xdr:to>
      <xdr:col>46</xdr:col>
      <xdr:colOff>38100</xdr:colOff>
      <xdr:row>59</xdr:row>
      <xdr:rowOff>79542</xdr:rowOff>
    </xdr:to>
    <xdr:sp macro="" textlink="">
      <xdr:nvSpPr>
        <xdr:cNvPr id="370" name="楕円 369"/>
        <xdr:cNvSpPr/>
      </xdr:nvSpPr>
      <xdr:spPr>
        <a:xfrm>
          <a:off x="8699500" y="1009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70669</xdr:rowOff>
    </xdr:from>
    <xdr:ext cx="534377" cy="259045"/>
    <xdr:sp macro="" textlink="">
      <xdr:nvSpPr>
        <xdr:cNvPr id="371" name="テキスト ボックス 370"/>
        <xdr:cNvSpPr txBox="1"/>
      </xdr:nvSpPr>
      <xdr:spPr>
        <a:xfrm>
          <a:off x="8483111" y="1018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146436</xdr:rowOff>
    </xdr:from>
    <xdr:to>
      <xdr:col>41</xdr:col>
      <xdr:colOff>101600</xdr:colOff>
      <xdr:row>59</xdr:row>
      <xdr:rowOff>76586</xdr:rowOff>
    </xdr:to>
    <xdr:sp macro="" textlink="">
      <xdr:nvSpPr>
        <xdr:cNvPr id="372" name="楕円 371"/>
        <xdr:cNvSpPr/>
      </xdr:nvSpPr>
      <xdr:spPr>
        <a:xfrm>
          <a:off x="7810500" y="100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67713</xdr:rowOff>
    </xdr:from>
    <xdr:ext cx="534377" cy="259045"/>
    <xdr:sp macro="" textlink="">
      <xdr:nvSpPr>
        <xdr:cNvPr id="373" name="テキスト ボックス 372"/>
        <xdr:cNvSpPr txBox="1"/>
      </xdr:nvSpPr>
      <xdr:spPr>
        <a:xfrm>
          <a:off x="7594111" y="1018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84855</xdr:rowOff>
    </xdr:from>
    <xdr:to>
      <xdr:col>36</xdr:col>
      <xdr:colOff>165100</xdr:colOff>
      <xdr:row>59</xdr:row>
      <xdr:rowOff>15005</xdr:rowOff>
    </xdr:to>
    <xdr:sp macro="" textlink="">
      <xdr:nvSpPr>
        <xdr:cNvPr id="374" name="楕円 373"/>
        <xdr:cNvSpPr/>
      </xdr:nvSpPr>
      <xdr:spPr>
        <a:xfrm>
          <a:off x="6921500" y="100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6132</xdr:rowOff>
    </xdr:from>
    <xdr:ext cx="599010" cy="259045"/>
    <xdr:sp macro="" textlink="">
      <xdr:nvSpPr>
        <xdr:cNvPr id="375" name="テキスト ボックス 374"/>
        <xdr:cNvSpPr txBox="1"/>
      </xdr:nvSpPr>
      <xdr:spPr>
        <a:xfrm>
          <a:off x="6672795" y="1012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92075</xdr:rowOff>
    </xdr:from>
    <xdr:to>
      <xdr:col>55</xdr:col>
      <xdr:colOff>0</xdr:colOff>
      <xdr:row>78</xdr:row>
      <xdr:rowOff>139700</xdr:rowOff>
    </xdr:to>
    <xdr:cxnSp macro="">
      <xdr:nvCxnSpPr>
        <xdr:cNvPr id="402" name="直線コネクタ 401"/>
        <xdr:cNvCxnSpPr/>
      </xdr:nvCxnSpPr>
      <xdr:spPr>
        <a:xfrm flipV="1">
          <a:off x="9639300" y="134651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135517</xdr:rowOff>
    </xdr:from>
    <xdr:to>
      <xdr:col>50</xdr:col>
      <xdr:colOff>114300</xdr:colOff>
      <xdr:row>78</xdr:row>
      <xdr:rowOff>139700</xdr:rowOff>
    </xdr:to>
    <xdr:cxnSp macro="">
      <xdr:nvCxnSpPr>
        <xdr:cNvPr id="405" name="直線コネクタ 404"/>
        <xdr:cNvCxnSpPr/>
      </xdr:nvCxnSpPr>
      <xdr:spPr>
        <a:xfrm>
          <a:off x="8750300" y="13508617"/>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130260</xdr:rowOff>
    </xdr:from>
    <xdr:to>
      <xdr:col>45</xdr:col>
      <xdr:colOff>177800</xdr:colOff>
      <xdr:row>78</xdr:row>
      <xdr:rowOff>135517</xdr:rowOff>
    </xdr:to>
    <xdr:cxnSp macro="">
      <xdr:nvCxnSpPr>
        <xdr:cNvPr id="408" name="直線コネクタ 407"/>
        <xdr:cNvCxnSpPr/>
      </xdr:nvCxnSpPr>
      <xdr:spPr>
        <a:xfrm>
          <a:off x="7861300" y="13503360"/>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68200</xdr:rowOff>
    </xdr:from>
    <xdr:to>
      <xdr:col>41</xdr:col>
      <xdr:colOff>50800</xdr:colOff>
      <xdr:row>78</xdr:row>
      <xdr:rowOff>130260</xdr:rowOff>
    </xdr:to>
    <xdr:cxnSp macro="">
      <xdr:nvCxnSpPr>
        <xdr:cNvPr id="411" name="直線コネクタ 410"/>
        <xdr:cNvCxnSpPr/>
      </xdr:nvCxnSpPr>
      <xdr:spPr>
        <a:xfrm>
          <a:off x="6972300" y="13441300"/>
          <a:ext cx="889000" cy="6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41275</xdr:rowOff>
    </xdr:from>
    <xdr:to>
      <xdr:col>55</xdr:col>
      <xdr:colOff>50800</xdr:colOff>
      <xdr:row>78</xdr:row>
      <xdr:rowOff>142875</xdr:rowOff>
    </xdr:to>
    <xdr:sp macro="" textlink="">
      <xdr:nvSpPr>
        <xdr:cNvPr id="421" name="楕円 420"/>
        <xdr:cNvSpPr/>
      </xdr:nvSpPr>
      <xdr:spPr>
        <a:xfrm>
          <a:off x="10426700" y="1341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652</xdr:rowOff>
    </xdr:from>
    <xdr:ext cx="599010" cy="259045"/>
    <xdr:sp macro="" textlink="">
      <xdr:nvSpPr>
        <xdr:cNvPr id="422" name="普通建設事業費 （ うち新規整備　）該当値テキスト"/>
        <xdr:cNvSpPr txBox="1"/>
      </xdr:nvSpPr>
      <xdr:spPr>
        <a:xfrm>
          <a:off x="10528300" y="1320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3" name="楕円 422"/>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4" name="テキスト ボックス 423"/>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84717</xdr:rowOff>
    </xdr:from>
    <xdr:to>
      <xdr:col>46</xdr:col>
      <xdr:colOff>38100</xdr:colOff>
      <xdr:row>79</xdr:row>
      <xdr:rowOff>14867</xdr:rowOff>
    </xdr:to>
    <xdr:sp macro="" textlink="">
      <xdr:nvSpPr>
        <xdr:cNvPr id="425" name="楕円 424"/>
        <xdr:cNvSpPr/>
      </xdr:nvSpPr>
      <xdr:spPr>
        <a:xfrm>
          <a:off x="8699500" y="1345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5994</xdr:rowOff>
    </xdr:from>
    <xdr:ext cx="469744" cy="259045"/>
    <xdr:sp macro="" textlink="">
      <xdr:nvSpPr>
        <xdr:cNvPr id="426" name="テキスト ボックス 425"/>
        <xdr:cNvSpPr txBox="1"/>
      </xdr:nvSpPr>
      <xdr:spPr>
        <a:xfrm>
          <a:off x="8515428" y="1355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79460</xdr:rowOff>
    </xdr:from>
    <xdr:to>
      <xdr:col>41</xdr:col>
      <xdr:colOff>101600</xdr:colOff>
      <xdr:row>79</xdr:row>
      <xdr:rowOff>9610</xdr:rowOff>
    </xdr:to>
    <xdr:sp macro="" textlink="">
      <xdr:nvSpPr>
        <xdr:cNvPr id="427" name="楕円 426"/>
        <xdr:cNvSpPr/>
      </xdr:nvSpPr>
      <xdr:spPr>
        <a:xfrm>
          <a:off x="7810500" y="134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737</xdr:rowOff>
    </xdr:from>
    <xdr:ext cx="534377" cy="259045"/>
    <xdr:sp macro="" textlink="">
      <xdr:nvSpPr>
        <xdr:cNvPr id="428" name="テキスト ボックス 427"/>
        <xdr:cNvSpPr txBox="1"/>
      </xdr:nvSpPr>
      <xdr:spPr>
        <a:xfrm>
          <a:off x="7594111" y="135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17400</xdr:rowOff>
    </xdr:from>
    <xdr:to>
      <xdr:col>36</xdr:col>
      <xdr:colOff>165100</xdr:colOff>
      <xdr:row>78</xdr:row>
      <xdr:rowOff>119000</xdr:rowOff>
    </xdr:to>
    <xdr:sp macro="" textlink="">
      <xdr:nvSpPr>
        <xdr:cNvPr id="429" name="楕円 428"/>
        <xdr:cNvSpPr/>
      </xdr:nvSpPr>
      <xdr:spPr>
        <a:xfrm>
          <a:off x="6921500" y="133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135527</xdr:rowOff>
    </xdr:from>
    <xdr:ext cx="599010" cy="259045"/>
    <xdr:sp macro="" textlink="">
      <xdr:nvSpPr>
        <xdr:cNvPr id="430" name="テキスト ボックス 429"/>
        <xdr:cNvSpPr txBox="1"/>
      </xdr:nvSpPr>
      <xdr:spPr>
        <a:xfrm>
          <a:off x="6672795" y="1316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109581</xdr:rowOff>
    </xdr:from>
    <xdr:to>
      <xdr:col>55</xdr:col>
      <xdr:colOff>0</xdr:colOff>
      <xdr:row>98</xdr:row>
      <xdr:rowOff>116018</xdr:rowOff>
    </xdr:to>
    <xdr:cxnSp macro="">
      <xdr:nvCxnSpPr>
        <xdr:cNvPr id="457" name="直線コネクタ 456"/>
        <xdr:cNvCxnSpPr/>
      </xdr:nvCxnSpPr>
      <xdr:spPr>
        <a:xfrm flipV="1">
          <a:off x="9639300" y="16911681"/>
          <a:ext cx="838200" cy="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114754</xdr:rowOff>
    </xdr:from>
    <xdr:to>
      <xdr:col>50</xdr:col>
      <xdr:colOff>114300</xdr:colOff>
      <xdr:row>98</xdr:row>
      <xdr:rowOff>116018</xdr:rowOff>
    </xdr:to>
    <xdr:cxnSp macro="">
      <xdr:nvCxnSpPr>
        <xdr:cNvPr id="460" name="直線コネクタ 459"/>
        <xdr:cNvCxnSpPr/>
      </xdr:nvCxnSpPr>
      <xdr:spPr>
        <a:xfrm>
          <a:off x="8750300" y="16916854"/>
          <a:ext cx="8890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114298</xdr:rowOff>
    </xdr:from>
    <xdr:to>
      <xdr:col>45</xdr:col>
      <xdr:colOff>177800</xdr:colOff>
      <xdr:row>98</xdr:row>
      <xdr:rowOff>114754</xdr:rowOff>
    </xdr:to>
    <xdr:cxnSp macro="">
      <xdr:nvCxnSpPr>
        <xdr:cNvPr id="463" name="直線コネクタ 462"/>
        <xdr:cNvCxnSpPr/>
      </xdr:nvCxnSpPr>
      <xdr:spPr>
        <a:xfrm>
          <a:off x="7861300" y="16916398"/>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90736</xdr:rowOff>
    </xdr:from>
    <xdr:to>
      <xdr:col>41</xdr:col>
      <xdr:colOff>50800</xdr:colOff>
      <xdr:row>98</xdr:row>
      <xdr:rowOff>114298</xdr:rowOff>
    </xdr:to>
    <xdr:cxnSp macro="">
      <xdr:nvCxnSpPr>
        <xdr:cNvPr id="466" name="直線コネクタ 465"/>
        <xdr:cNvCxnSpPr/>
      </xdr:nvCxnSpPr>
      <xdr:spPr>
        <a:xfrm>
          <a:off x="6972300" y="16892836"/>
          <a:ext cx="889000" cy="2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58781</xdr:rowOff>
    </xdr:from>
    <xdr:to>
      <xdr:col>55</xdr:col>
      <xdr:colOff>50800</xdr:colOff>
      <xdr:row>98</xdr:row>
      <xdr:rowOff>160381</xdr:rowOff>
    </xdr:to>
    <xdr:sp macro="" textlink="">
      <xdr:nvSpPr>
        <xdr:cNvPr id="476" name="楕円 475"/>
        <xdr:cNvSpPr/>
      </xdr:nvSpPr>
      <xdr:spPr>
        <a:xfrm>
          <a:off x="10426700" y="1686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145158</xdr:rowOff>
    </xdr:from>
    <xdr:ext cx="534377" cy="259045"/>
    <xdr:sp macro="" textlink="">
      <xdr:nvSpPr>
        <xdr:cNvPr id="477" name="普通建設事業費 （ うち更新整備　）該当値テキスト"/>
        <xdr:cNvSpPr txBox="1"/>
      </xdr:nvSpPr>
      <xdr:spPr>
        <a:xfrm>
          <a:off x="10528300" y="1677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65218</xdr:rowOff>
    </xdr:from>
    <xdr:to>
      <xdr:col>50</xdr:col>
      <xdr:colOff>165100</xdr:colOff>
      <xdr:row>98</xdr:row>
      <xdr:rowOff>166818</xdr:rowOff>
    </xdr:to>
    <xdr:sp macro="" textlink="">
      <xdr:nvSpPr>
        <xdr:cNvPr id="478" name="楕円 477"/>
        <xdr:cNvSpPr/>
      </xdr:nvSpPr>
      <xdr:spPr>
        <a:xfrm>
          <a:off x="9588500" y="1686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157945</xdr:rowOff>
    </xdr:from>
    <xdr:ext cx="534377" cy="259045"/>
    <xdr:sp macro="" textlink="">
      <xdr:nvSpPr>
        <xdr:cNvPr id="479" name="テキスト ボックス 478"/>
        <xdr:cNvSpPr txBox="1"/>
      </xdr:nvSpPr>
      <xdr:spPr>
        <a:xfrm>
          <a:off x="9372111" y="1696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63954</xdr:rowOff>
    </xdr:from>
    <xdr:to>
      <xdr:col>46</xdr:col>
      <xdr:colOff>38100</xdr:colOff>
      <xdr:row>98</xdr:row>
      <xdr:rowOff>165554</xdr:rowOff>
    </xdr:to>
    <xdr:sp macro="" textlink="">
      <xdr:nvSpPr>
        <xdr:cNvPr id="480" name="楕円 479"/>
        <xdr:cNvSpPr/>
      </xdr:nvSpPr>
      <xdr:spPr>
        <a:xfrm>
          <a:off x="8699500" y="1686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156681</xdr:rowOff>
    </xdr:from>
    <xdr:ext cx="534377" cy="259045"/>
    <xdr:sp macro="" textlink="">
      <xdr:nvSpPr>
        <xdr:cNvPr id="481" name="テキスト ボックス 480"/>
        <xdr:cNvSpPr txBox="1"/>
      </xdr:nvSpPr>
      <xdr:spPr>
        <a:xfrm>
          <a:off x="8483111" y="1695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63498</xdr:rowOff>
    </xdr:from>
    <xdr:to>
      <xdr:col>41</xdr:col>
      <xdr:colOff>101600</xdr:colOff>
      <xdr:row>98</xdr:row>
      <xdr:rowOff>165098</xdr:rowOff>
    </xdr:to>
    <xdr:sp macro="" textlink="">
      <xdr:nvSpPr>
        <xdr:cNvPr id="482" name="楕円 481"/>
        <xdr:cNvSpPr/>
      </xdr:nvSpPr>
      <xdr:spPr>
        <a:xfrm>
          <a:off x="7810500" y="1686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156225</xdr:rowOff>
    </xdr:from>
    <xdr:ext cx="534377" cy="259045"/>
    <xdr:sp macro="" textlink="">
      <xdr:nvSpPr>
        <xdr:cNvPr id="483" name="テキスト ボックス 482"/>
        <xdr:cNvSpPr txBox="1"/>
      </xdr:nvSpPr>
      <xdr:spPr>
        <a:xfrm>
          <a:off x="7594111" y="1695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39936</xdr:rowOff>
    </xdr:from>
    <xdr:to>
      <xdr:col>36</xdr:col>
      <xdr:colOff>165100</xdr:colOff>
      <xdr:row>98</xdr:row>
      <xdr:rowOff>141536</xdr:rowOff>
    </xdr:to>
    <xdr:sp macro="" textlink="">
      <xdr:nvSpPr>
        <xdr:cNvPr id="484" name="楕円 483"/>
        <xdr:cNvSpPr/>
      </xdr:nvSpPr>
      <xdr:spPr>
        <a:xfrm>
          <a:off x="6921500" y="1684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132663</xdr:rowOff>
    </xdr:from>
    <xdr:ext cx="534377" cy="259045"/>
    <xdr:sp macro="" textlink="">
      <xdr:nvSpPr>
        <xdr:cNvPr id="485" name="テキスト ボックス 484"/>
        <xdr:cNvSpPr txBox="1"/>
      </xdr:nvSpPr>
      <xdr:spPr>
        <a:xfrm>
          <a:off x="6705111" y="1693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41692</xdr:rowOff>
    </xdr:from>
    <xdr:to>
      <xdr:col>85</xdr:col>
      <xdr:colOff>127000</xdr:colOff>
      <xdr:row>78</xdr:row>
      <xdr:rowOff>51163</xdr:rowOff>
    </xdr:to>
    <xdr:cxnSp macro="">
      <xdr:nvCxnSpPr>
        <xdr:cNvPr id="632" name="直線コネクタ 631"/>
        <xdr:cNvCxnSpPr/>
      </xdr:nvCxnSpPr>
      <xdr:spPr>
        <a:xfrm flipV="1">
          <a:off x="15481300" y="13414792"/>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51163</xdr:rowOff>
    </xdr:from>
    <xdr:to>
      <xdr:col>81</xdr:col>
      <xdr:colOff>50800</xdr:colOff>
      <xdr:row>78</xdr:row>
      <xdr:rowOff>92132</xdr:rowOff>
    </xdr:to>
    <xdr:cxnSp macro="">
      <xdr:nvCxnSpPr>
        <xdr:cNvPr id="635" name="直線コネクタ 634"/>
        <xdr:cNvCxnSpPr/>
      </xdr:nvCxnSpPr>
      <xdr:spPr>
        <a:xfrm flipV="1">
          <a:off x="14592300" y="13424263"/>
          <a:ext cx="889000" cy="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92132</xdr:rowOff>
    </xdr:from>
    <xdr:to>
      <xdr:col>76</xdr:col>
      <xdr:colOff>114300</xdr:colOff>
      <xdr:row>78</xdr:row>
      <xdr:rowOff>101460</xdr:rowOff>
    </xdr:to>
    <xdr:cxnSp macro="">
      <xdr:nvCxnSpPr>
        <xdr:cNvPr id="638" name="直線コネクタ 637"/>
        <xdr:cNvCxnSpPr/>
      </xdr:nvCxnSpPr>
      <xdr:spPr>
        <a:xfrm flipV="1">
          <a:off x="13703300" y="13465232"/>
          <a:ext cx="8890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101460</xdr:rowOff>
    </xdr:from>
    <xdr:to>
      <xdr:col>71</xdr:col>
      <xdr:colOff>177800</xdr:colOff>
      <xdr:row>78</xdr:row>
      <xdr:rowOff>114822</xdr:rowOff>
    </xdr:to>
    <xdr:cxnSp macro="">
      <xdr:nvCxnSpPr>
        <xdr:cNvPr id="641" name="直線コネクタ 640"/>
        <xdr:cNvCxnSpPr/>
      </xdr:nvCxnSpPr>
      <xdr:spPr>
        <a:xfrm flipV="1">
          <a:off x="12814300" y="13474560"/>
          <a:ext cx="889000" cy="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162342</xdr:rowOff>
    </xdr:from>
    <xdr:to>
      <xdr:col>85</xdr:col>
      <xdr:colOff>177800</xdr:colOff>
      <xdr:row>78</xdr:row>
      <xdr:rowOff>92492</xdr:rowOff>
    </xdr:to>
    <xdr:sp macro="" textlink="">
      <xdr:nvSpPr>
        <xdr:cNvPr id="651" name="楕円 650"/>
        <xdr:cNvSpPr/>
      </xdr:nvSpPr>
      <xdr:spPr>
        <a:xfrm>
          <a:off x="16268700" y="1336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140769</xdr:rowOff>
    </xdr:from>
    <xdr:ext cx="534377" cy="259045"/>
    <xdr:sp macro="" textlink="">
      <xdr:nvSpPr>
        <xdr:cNvPr id="652" name="公債費該当値テキスト"/>
        <xdr:cNvSpPr txBox="1"/>
      </xdr:nvSpPr>
      <xdr:spPr>
        <a:xfrm>
          <a:off x="16370300" y="1334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363</xdr:rowOff>
    </xdr:from>
    <xdr:to>
      <xdr:col>81</xdr:col>
      <xdr:colOff>101600</xdr:colOff>
      <xdr:row>78</xdr:row>
      <xdr:rowOff>101963</xdr:rowOff>
    </xdr:to>
    <xdr:sp macro="" textlink="">
      <xdr:nvSpPr>
        <xdr:cNvPr id="653" name="楕円 652"/>
        <xdr:cNvSpPr/>
      </xdr:nvSpPr>
      <xdr:spPr>
        <a:xfrm>
          <a:off x="15430500" y="133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93090</xdr:rowOff>
    </xdr:from>
    <xdr:ext cx="534377" cy="259045"/>
    <xdr:sp macro="" textlink="">
      <xdr:nvSpPr>
        <xdr:cNvPr id="654" name="テキスト ボックス 653"/>
        <xdr:cNvSpPr txBox="1"/>
      </xdr:nvSpPr>
      <xdr:spPr>
        <a:xfrm>
          <a:off x="15214111" y="1346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41332</xdr:rowOff>
    </xdr:from>
    <xdr:to>
      <xdr:col>76</xdr:col>
      <xdr:colOff>165100</xdr:colOff>
      <xdr:row>78</xdr:row>
      <xdr:rowOff>142932</xdr:rowOff>
    </xdr:to>
    <xdr:sp macro="" textlink="">
      <xdr:nvSpPr>
        <xdr:cNvPr id="655" name="楕円 654"/>
        <xdr:cNvSpPr/>
      </xdr:nvSpPr>
      <xdr:spPr>
        <a:xfrm>
          <a:off x="14541500" y="1341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134059</xdr:rowOff>
    </xdr:from>
    <xdr:ext cx="534377" cy="259045"/>
    <xdr:sp macro="" textlink="">
      <xdr:nvSpPr>
        <xdr:cNvPr id="656" name="テキスト ボックス 655"/>
        <xdr:cNvSpPr txBox="1"/>
      </xdr:nvSpPr>
      <xdr:spPr>
        <a:xfrm>
          <a:off x="14325111" y="1350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50660</xdr:rowOff>
    </xdr:from>
    <xdr:to>
      <xdr:col>72</xdr:col>
      <xdr:colOff>38100</xdr:colOff>
      <xdr:row>78</xdr:row>
      <xdr:rowOff>152260</xdr:rowOff>
    </xdr:to>
    <xdr:sp macro="" textlink="">
      <xdr:nvSpPr>
        <xdr:cNvPr id="657" name="楕円 656"/>
        <xdr:cNvSpPr/>
      </xdr:nvSpPr>
      <xdr:spPr>
        <a:xfrm>
          <a:off x="13652500" y="134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143387</xdr:rowOff>
    </xdr:from>
    <xdr:ext cx="534377" cy="259045"/>
    <xdr:sp macro="" textlink="">
      <xdr:nvSpPr>
        <xdr:cNvPr id="658" name="テキスト ボックス 657"/>
        <xdr:cNvSpPr txBox="1"/>
      </xdr:nvSpPr>
      <xdr:spPr>
        <a:xfrm>
          <a:off x="13436111" y="1351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64022</xdr:rowOff>
    </xdr:from>
    <xdr:to>
      <xdr:col>67</xdr:col>
      <xdr:colOff>101600</xdr:colOff>
      <xdr:row>78</xdr:row>
      <xdr:rowOff>165622</xdr:rowOff>
    </xdr:to>
    <xdr:sp macro="" textlink="">
      <xdr:nvSpPr>
        <xdr:cNvPr id="659" name="楕円 658"/>
        <xdr:cNvSpPr/>
      </xdr:nvSpPr>
      <xdr:spPr>
        <a:xfrm>
          <a:off x="12763500" y="13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156749</xdr:rowOff>
    </xdr:from>
    <xdr:ext cx="534377" cy="259045"/>
    <xdr:sp macro="" textlink="">
      <xdr:nvSpPr>
        <xdr:cNvPr id="660" name="テキスト ボックス 659"/>
        <xdr:cNvSpPr txBox="1"/>
      </xdr:nvSpPr>
      <xdr:spPr>
        <a:xfrm>
          <a:off x="12547111" y="1352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116673</xdr:rowOff>
    </xdr:from>
    <xdr:to>
      <xdr:col>85</xdr:col>
      <xdr:colOff>127000</xdr:colOff>
      <xdr:row>98</xdr:row>
      <xdr:rowOff>122786</xdr:rowOff>
    </xdr:to>
    <xdr:cxnSp macro="">
      <xdr:nvCxnSpPr>
        <xdr:cNvPr id="687" name="直線コネクタ 686"/>
        <xdr:cNvCxnSpPr/>
      </xdr:nvCxnSpPr>
      <xdr:spPr>
        <a:xfrm flipV="1">
          <a:off x="15481300" y="16918773"/>
          <a:ext cx="838200" cy="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117678</xdr:rowOff>
    </xdr:from>
    <xdr:to>
      <xdr:col>81</xdr:col>
      <xdr:colOff>50800</xdr:colOff>
      <xdr:row>98</xdr:row>
      <xdr:rowOff>122786</xdr:rowOff>
    </xdr:to>
    <xdr:cxnSp macro="">
      <xdr:nvCxnSpPr>
        <xdr:cNvPr id="690" name="直線コネクタ 689"/>
        <xdr:cNvCxnSpPr/>
      </xdr:nvCxnSpPr>
      <xdr:spPr>
        <a:xfrm>
          <a:off x="14592300" y="16919778"/>
          <a:ext cx="889000" cy="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117678</xdr:rowOff>
    </xdr:from>
    <xdr:to>
      <xdr:col>76</xdr:col>
      <xdr:colOff>114300</xdr:colOff>
      <xdr:row>98</xdr:row>
      <xdr:rowOff>120045</xdr:rowOff>
    </xdr:to>
    <xdr:cxnSp macro="">
      <xdr:nvCxnSpPr>
        <xdr:cNvPr id="693" name="直線コネクタ 692"/>
        <xdr:cNvCxnSpPr/>
      </xdr:nvCxnSpPr>
      <xdr:spPr>
        <a:xfrm flipV="1">
          <a:off x="13703300" y="16919778"/>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120045</xdr:rowOff>
    </xdr:from>
    <xdr:to>
      <xdr:col>71</xdr:col>
      <xdr:colOff>177800</xdr:colOff>
      <xdr:row>98</xdr:row>
      <xdr:rowOff>122172</xdr:rowOff>
    </xdr:to>
    <xdr:cxnSp macro="">
      <xdr:nvCxnSpPr>
        <xdr:cNvPr id="696" name="直線コネクタ 695"/>
        <xdr:cNvCxnSpPr/>
      </xdr:nvCxnSpPr>
      <xdr:spPr>
        <a:xfrm flipV="1">
          <a:off x="12814300" y="16922145"/>
          <a:ext cx="8890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65873</xdr:rowOff>
    </xdr:from>
    <xdr:to>
      <xdr:col>85</xdr:col>
      <xdr:colOff>177800</xdr:colOff>
      <xdr:row>98</xdr:row>
      <xdr:rowOff>167473</xdr:rowOff>
    </xdr:to>
    <xdr:sp macro="" textlink="">
      <xdr:nvSpPr>
        <xdr:cNvPr id="706" name="楕円 705"/>
        <xdr:cNvSpPr/>
      </xdr:nvSpPr>
      <xdr:spPr>
        <a:xfrm>
          <a:off x="16268700" y="1686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36470</xdr:rowOff>
    </xdr:from>
    <xdr:ext cx="534377" cy="259045"/>
    <xdr:sp macro="" textlink="">
      <xdr:nvSpPr>
        <xdr:cNvPr id="707" name="積立金該当値テキスト"/>
        <xdr:cNvSpPr txBox="1"/>
      </xdr:nvSpPr>
      <xdr:spPr>
        <a:xfrm>
          <a:off x="16370300" y="1683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71986</xdr:rowOff>
    </xdr:from>
    <xdr:to>
      <xdr:col>81</xdr:col>
      <xdr:colOff>101600</xdr:colOff>
      <xdr:row>99</xdr:row>
      <xdr:rowOff>2136</xdr:rowOff>
    </xdr:to>
    <xdr:sp macro="" textlink="">
      <xdr:nvSpPr>
        <xdr:cNvPr id="708" name="楕円 707"/>
        <xdr:cNvSpPr/>
      </xdr:nvSpPr>
      <xdr:spPr>
        <a:xfrm>
          <a:off x="15430500" y="1687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164713</xdr:rowOff>
    </xdr:from>
    <xdr:ext cx="534377" cy="259045"/>
    <xdr:sp macro="" textlink="">
      <xdr:nvSpPr>
        <xdr:cNvPr id="709" name="テキスト ボックス 708"/>
        <xdr:cNvSpPr txBox="1"/>
      </xdr:nvSpPr>
      <xdr:spPr>
        <a:xfrm>
          <a:off x="15214111" y="1696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66878</xdr:rowOff>
    </xdr:from>
    <xdr:to>
      <xdr:col>76</xdr:col>
      <xdr:colOff>165100</xdr:colOff>
      <xdr:row>98</xdr:row>
      <xdr:rowOff>168478</xdr:rowOff>
    </xdr:to>
    <xdr:sp macro="" textlink="">
      <xdr:nvSpPr>
        <xdr:cNvPr id="710" name="楕円 709"/>
        <xdr:cNvSpPr/>
      </xdr:nvSpPr>
      <xdr:spPr>
        <a:xfrm>
          <a:off x="14541500" y="1686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159605</xdr:rowOff>
    </xdr:from>
    <xdr:ext cx="534377" cy="259045"/>
    <xdr:sp macro="" textlink="">
      <xdr:nvSpPr>
        <xdr:cNvPr id="711" name="テキスト ボックス 710"/>
        <xdr:cNvSpPr txBox="1"/>
      </xdr:nvSpPr>
      <xdr:spPr>
        <a:xfrm>
          <a:off x="14325111" y="1696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69245</xdr:rowOff>
    </xdr:from>
    <xdr:to>
      <xdr:col>72</xdr:col>
      <xdr:colOff>38100</xdr:colOff>
      <xdr:row>98</xdr:row>
      <xdr:rowOff>170845</xdr:rowOff>
    </xdr:to>
    <xdr:sp macro="" textlink="">
      <xdr:nvSpPr>
        <xdr:cNvPr id="712" name="楕円 711"/>
        <xdr:cNvSpPr/>
      </xdr:nvSpPr>
      <xdr:spPr>
        <a:xfrm>
          <a:off x="13652500" y="1687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161972</xdr:rowOff>
    </xdr:from>
    <xdr:ext cx="534377" cy="259045"/>
    <xdr:sp macro="" textlink="">
      <xdr:nvSpPr>
        <xdr:cNvPr id="713" name="テキスト ボックス 712"/>
        <xdr:cNvSpPr txBox="1"/>
      </xdr:nvSpPr>
      <xdr:spPr>
        <a:xfrm>
          <a:off x="13436111" y="169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71372</xdr:rowOff>
    </xdr:from>
    <xdr:to>
      <xdr:col>67</xdr:col>
      <xdr:colOff>101600</xdr:colOff>
      <xdr:row>99</xdr:row>
      <xdr:rowOff>1522</xdr:rowOff>
    </xdr:to>
    <xdr:sp macro="" textlink="">
      <xdr:nvSpPr>
        <xdr:cNvPr id="714" name="楕円 713"/>
        <xdr:cNvSpPr/>
      </xdr:nvSpPr>
      <xdr:spPr>
        <a:xfrm>
          <a:off x="12763500" y="1687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164099</xdr:rowOff>
    </xdr:from>
    <xdr:ext cx="534377" cy="259045"/>
    <xdr:sp macro="" textlink="">
      <xdr:nvSpPr>
        <xdr:cNvPr id="715" name="テキスト ボックス 714"/>
        <xdr:cNvSpPr txBox="1"/>
      </xdr:nvSpPr>
      <xdr:spPr>
        <a:xfrm>
          <a:off x="12547111" y="1696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94361</xdr:rowOff>
    </xdr:from>
    <xdr:to>
      <xdr:col>116</xdr:col>
      <xdr:colOff>63500</xdr:colOff>
      <xdr:row>39</xdr:row>
      <xdr:rowOff>44450</xdr:rowOff>
    </xdr:to>
    <xdr:cxnSp macro="">
      <xdr:nvCxnSpPr>
        <xdr:cNvPr id="744" name="直線コネクタ 743"/>
        <xdr:cNvCxnSpPr/>
      </xdr:nvCxnSpPr>
      <xdr:spPr>
        <a:xfrm>
          <a:off x="21323300" y="6438011"/>
          <a:ext cx="838200" cy="29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94361</xdr:rowOff>
    </xdr:from>
    <xdr:to>
      <xdr:col>111</xdr:col>
      <xdr:colOff>177800</xdr:colOff>
      <xdr:row>39</xdr:row>
      <xdr:rowOff>44450</xdr:rowOff>
    </xdr:to>
    <xdr:cxnSp macro="">
      <xdr:nvCxnSpPr>
        <xdr:cNvPr id="747" name="直線コネクタ 746"/>
        <xdr:cNvCxnSpPr/>
      </xdr:nvCxnSpPr>
      <xdr:spPr>
        <a:xfrm flipV="1">
          <a:off x="20434300" y="6438011"/>
          <a:ext cx="889000" cy="29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61593</xdr:rowOff>
    </xdr:from>
    <xdr:ext cx="469744" cy="259045"/>
    <xdr:sp macro="" textlink="">
      <xdr:nvSpPr>
        <xdr:cNvPr id="749" name="テキスト ボックス 748"/>
        <xdr:cNvSpPr txBox="1"/>
      </xdr:nvSpPr>
      <xdr:spPr>
        <a:xfrm>
          <a:off x="21088428" y="674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43561</xdr:rowOff>
    </xdr:from>
    <xdr:to>
      <xdr:col>112</xdr:col>
      <xdr:colOff>38100</xdr:colOff>
      <xdr:row>37</xdr:row>
      <xdr:rowOff>145161</xdr:rowOff>
    </xdr:to>
    <xdr:sp macro="" textlink="">
      <xdr:nvSpPr>
        <xdr:cNvPr id="765" name="楕円 764"/>
        <xdr:cNvSpPr/>
      </xdr:nvSpPr>
      <xdr:spPr>
        <a:xfrm>
          <a:off x="21272500" y="63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161688</xdr:rowOff>
    </xdr:from>
    <xdr:ext cx="534377" cy="259045"/>
    <xdr:sp macro="" textlink="">
      <xdr:nvSpPr>
        <xdr:cNvPr id="766" name="テキスト ボックス 765"/>
        <xdr:cNvSpPr txBox="1"/>
      </xdr:nvSpPr>
      <xdr:spPr>
        <a:xfrm>
          <a:off x="21056111" y="61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20600</xdr:rowOff>
    </xdr:from>
    <xdr:to>
      <xdr:col>116</xdr:col>
      <xdr:colOff>63500</xdr:colOff>
      <xdr:row>59</xdr:row>
      <xdr:rowOff>21019</xdr:rowOff>
    </xdr:to>
    <xdr:cxnSp macro="">
      <xdr:nvCxnSpPr>
        <xdr:cNvPr id="801" name="直線コネクタ 800"/>
        <xdr:cNvCxnSpPr/>
      </xdr:nvCxnSpPr>
      <xdr:spPr>
        <a:xfrm flipV="1">
          <a:off x="21323300" y="10136150"/>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21019</xdr:rowOff>
    </xdr:from>
    <xdr:to>
      <xdr:col>111</xdr:col>
      <xdr:colOff>177800</xdr:colOff>
      <xdr:row>59</xdr:row>
      <xdr:rowOff>21457</xdr:rowOff>
    </xdr:to>
    <xdr:cxnSp macro="">
      <xdr:nvCxnSpPr>
        <xdr:cNvPr id="804" name="直線コネクタ 803"/>
        <xdr:cNvCxnSpPr/>
      </xdr:nvCxnSpPr>
      <xdr:spPr>
        <a:xfrm flipV="1">
          <a:off x="20434300" y="10136569"/>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21457</xdr:rowOff>
    </xdr:from>
    <xdr:to>
      <xdr:col>107</xdr:col>
      <xdr:colOff>50800</xdr:colOff>
      <xdr:row>59</xdr:row>
      <xdr:rowOff>21704</xdr:rowOff>
    </xdr:to>
    <xdr:cxnSp macro="">
      <xdr:nvCxnSpPr>
        <xdr:cNvPr id="807" name="直線コネクタ 806"/>
        <xdr:cNvCxnSpPr/>
      </xdr:nvCxnSpPr>
      <xdr:spPr>
        <a:xfrm flipV="1">
          <a:off x="19545300" y="10137007"/>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21704</xdr:rowOff>
    </xdr:from>
    <xdr:to>
      <xdr:col>102</xdr:col>
      <xdr:colOff>114300</xdr:colOff>
      <xdr:row>59</xdr:row>
      <xdr:rowOff>21857</xdr:rowOff>
    </xdr:to>
    <xdr:cxnSp macro="">
      <xdr:nvCxnSpPr>
        <xdr:cNvPr id="810" name="直線コネクタ 809"/>
        <xdr:cNvCxnSpPr/>
      </xdr:nvCxnSpPr>
      <xdr:spPr>
        <a:xfrm flipV="1">
          <a:off x="18656300" y="10137254"/>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141250</xdr:rowOff>
    </xdr:from>
    <xdr:to>
      <xdr:col>116</xdr:col>
      <xdr:colOff>114300</xdr:colOff>
      <xdr:row>59</xdr:row>
      <xdr:rowOff>71400</xdr:rowOff>
    </xdr:to>
    <xdr:sp macro="" textlink="">
      <xdr:nvSpPr>
        <xdr:cNvPr id="820" name="楕円 819"/>
        <xdr:cNvSpPr/>
      </xdr:nvSpPr>
      <xdr:spPr>
        <a:xfrm>
          <a:off x="22110700" y="100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56177</xdr:rowOff>
    </xdr:from>
    <xdr:ext cx="469744" cy="259045"/>
    <xdr:sp macro="" textlink="">
      <xdr:nvSpPr>
        <xdr:cNvPr id="821" name="貸付金該当値テキスト"/>
        <xdr:cNvSpPr txBox="1"/>
      </xdr:nvSpPr>
      <xdr:spPr>
        <a:xfrm>
          <a:off x="22212300" y="1000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141669</xdr:rowOff>
    </xdr:from>
    <xdr:to>
      <xdr:col>112</xdr:col>
      <xdr:colOff>38100</xdr:colOff>
      <xdr:row>59</xdr:row>
      <xdr:rowOff>71819</xdr:rowOff>
    </xdr:to>
    <xdr:sp macro="" textlink="">
      <xdr:nvSpPr>
        <xdr:cNvPr id="822" name="楕円 821"/>
        <xdr:cNvSpPr/>
      </xdr:nvSpPr>
      <xdr:spPr>
        <a:xfrm>
          <a:off x="21272500" y="1008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62946</xdr:rowOff>
    </xdr:from>
    <xdr:ext cx="469744" cy="259045"/>
    <xdr:sp macro="" textlink="">
      <xdr:nvSpPr>
        <xdr:cNvPr id="823" name="テキスト ボックス 822"/>
        <xdr:cNvSpPr txBox="1"/>
      </xdr:nvSpPr>
      <xdr:spPr>
        <a:xfrm>
          <a:off x="21088428" y="101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142107</xdr:rowOff>
    </xdr:from>
    <xdr:to>
      <xdr:col>107</xdr:col>
      <xdr:colOff>101600</xdr:colOff>
      <xdr:row>59</xdr:row>
      <xdr:rowOff>72257</xdr:rowOff>
    </xdr:to>
    <xdr:sp macro="" textlink="">
      <xdr:nvSpPr>
        <xdr:cNvPr id="824" name="楕円 823"/>
        <xdr:cNvSpPr/>
      </xdr:nvSpPr>
      <xdr:spPr>
        <a:xfrm>
          <a:off x="20383500" y="1008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63384</xdr:rowOff>
    </xdr:from>
    <xdr:ext cx="469744" cy="259045"/>
    <xdr:sp macro="" textlink="">
      <xdr:nvSpPr>
        <xdr:cNvPr id="825" name="テキスト ボックス 824"/>
        <xdr:cNvSpPr txBox="1"/>
      </xdr:nvSpPr>
      <xdr:spPr>
        <a:xfrm>
          <a:off x="20199428" y="101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142354</xdr:rowOff>
    </xdr:from>
    <xdr:to>
      <xdr:col>102</xdr:col>
      <xdr:colOff>165100</xdr:colOff>
      <xdr:row>59</xdr:row>
      <xdr:rowOff>72504</xdr:rowOff>
    </xdr:to>
    <xdr:sp macro="" textlink="">
      <xdr:nvSpPr>
        <xdr:cNvPr id="826" name="楕円 825"/>
        <xdr:cNvSpPr/>
      </xdr:nvSpPr>
      <xdr:spPr>
        <a:xfrm>
          <a:off x="19494500" y="1008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63631</xdr:rowOff>
    </xdr:from>
    <xdr:ext cx="469744" cy="259045"/>
    <xdr:sp macro="" textlink="">
      <xdr:nvSpPr>
        <xdr:cNvPr id="827" name="テキスト ボックス 826"/>
        <xdr:cNvSpPr txBox="1"/>
      </xdr:nvSpPr>
      <xdr:spPr>
        <a:xfrm>
          <a:off x="19310428" y="1017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142507</xdr:rowOff>
    </xdr:from>
    <xdr:to>
      <xdr:col>98</xdr:col>
      <xdr:colOff>38100</xdr:colOff>
      <xdr:row>59</xdr:row>
      <xdr:rowOff>72657</xdr:rowOff>
    </xdr:to>
    <xdr:sp macro="" textlink="">
      <xdr:nvSpPr>
        <xdr:cNvPr id="828" name="楕円 827"/>
        <xdr:cNvSpPr/>
      </xdr:nvSpPr>
      <xdr:spPr>
        <a:xfrm>
          <a:off x="18605500" y="1008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63784</xdr:rowOff>
    </xdr:from>
    <xdr:ext cx="469744" cy="259045"/>
    <xdr:sp macro="" textlink="">
      <xdr:nvSpPr>
        <xdr:cNvPr id="829" name="テキスト ボックス 828"/>
        <xdr:cNvSpPr txBox="1"/>
      </xdr:nvSpPr>
      <xdr:spPr>
        <a:xfrm>
          <a:off x="18421428" y="1017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62444</xdr:rowOff>
    </xdr:from>
    <xdr:to>
      <xdr:col>116</xdr:col>
      <xdr:colOff>63500</xdr:colOff>
      <xdr:row>77</xdr:row>
      <xdr:rowOff>72348</xdr:rowOff>
    </xdr:to>
    <xdr:cxnSp macro="">
      <xdr:nvCxnSpPr>
        <xdr:cNvPr id="858" name="直線コネクタ 857"/>
        <xdr:cNvCxnSpPr/>
      </xdr:nvCxnSpPr>
      <xdr:spPr>
        <a:xfrm>
          <a:off x="21323300" y="13264094"/>
          <a:ext cx="838200" cy="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62444</xdr:rowOff>
    </xdr:from>
    <xdr:to>
      <xdr:col>111</xdr:col>
      <xdr:colOff>177800</xdr:colOff>
      <xdr:row>77</xdr:row>
      <xdr:rowOff>68997</xdr:rowOff>
    </xdr:to>
    <xdr:cxnSp macro="">
      <xdr:nvCxnSpPr>
        <xdr:cNvPr id="861" name="直線コネクタ 860"/>
        <xdr:cNvCxnSpPr/>
      </xdr:nvCxnSpPr>
      <xdr:spPr>
        <a:xfrm flipV="1">
          <a:off x="20434300" y="13264094"/>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68997</xdr:rowOff>
    </xdr:from>
    <xdr:to>
      <xdr:col>107</xdr:col>
      <xdr:colOff>50800</xdr:colOff>
      <xdr:row>77</xdr:row>
      <xdr:rowOff>90151</xdr:rowOff>
    </xdr:to>
    <xdr:cxnSp macro="">
      <xdr:nvCxnSpPr>
        <xdr:cNvPr id="864" name="直線コネクタ 863"/>
        <xdr:cNvCxnSpPr/>
      </xdr:nvCxnSpPr>
      <xdr:spPr>
        <a:xfrm flipV="1">
          <a:off x="19545300" y="13270647"/>
          <a:ext cx="889000" cy="2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75281</xdr:rowOff>
    </xdr:from>
    <xdr:to>
      <xdr:col>102</xdr:col>
      <xdr:colOff>114300</xdr:colOff>
      <xdr:row>77</xdr:row>
      <xdr:rowOff>90151</xdr:rowOff>
    </xdr:to>
    <xdr:cxnSp macro="">
      <xdr:nvCxnSpPr>
        <xdr:cNvPr id="867" name="直線コネクタ 866"/>
        <xdr:cNvCxnSpPr/>
      </xdr:nvCxnSpPr>
      <xdr:spPr>
        <a:xfrm>
          <a:off x="18656300" y="13276931"/>
          <a:ext cx="889000" cy="1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21548</xdr:rowOff>
    </xdr:from>
    <xdr:to>
      <xdr:col>116</xdr:col>
      <xdr:colOff>114300</xdr:colOff>
      <xdr:row>77</xdr:row>
      <xdr:rowOff>123148</xdr:rowOff>
    </xdr:to>
    <xdr:sp macro="" textlink="">
      <xdr:nvSpPr>
        <xdr:cNvPr id="877" name="楕円 876"/>
        <xdr:cNvSpPr/>
      </xdr:nvSpPr>
      <xdr:spPr>
        <a:xfrm>
          <a:off x="22110700" y="132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171425</xdr:rowOff>
    </xdr:from>
    <xdr:ext cx="534377" cy="259045"/>
    <xdr:sp macro="" textlink="">
      <xdr:nvSpPr>
        <xdr:cNvPr id="878" name="繰出金該当値テキスト"/>
        <xdr:cNvSpPr txBox="1"/>
      </xdr:nvSpPr>
      <xdr:spPr>
        <a:xfrm>
          <a:off x="22212300" y="1320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11644</xdr:rowOff>
    </xdr:from>
    <xdr:to>
      <xdr:col>112</xdr:col>
      <xdr:colOff>38100</xdr:colOff>
      <xdr:row>77</xdr:row>
      <xdr:rowOff>113244</xdr:rowOff>
    </xdr:to>
    <xdr:sp macro="" textlink="">
      <xdr:nvSpPr>
        <xdr:cNvPr id="879" name="楕円 878"/>
        <xdr:cNvSpPr/>
      </xdr:nvSpPr>
      <xdr:spPr>
        <a:xfrm>
          <a:off x="21272500" y="1321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104371</xdr:rowOff>
    </xdr:from>
    <xdr:ext cx="534377" cy="259045"/>
    <xdr:sp macro="" textlink="">
      <xdr:nvSpPr>
        <xdr:cNvPr id="880" name="テキスト ボックス 879"/>
        <xdr:cNvSpPr txBox="1"/>
      </xdr:nvSpPr>
      <xdr:spPr>
        <a:xfrm>
          <a:off x="21056111" y="1330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18197</xdr:rowOff>
    </xdr:from>
    <xdr:to>
      <xdr:col>107</xdr:col>
      <xdr:colOff>101600</xdr:colOff>
      <xdr:row>77</xdr:row>
      <xdr:rowOff>119797</xdr:rowOff>
    </xdr:to>
    <xdr:sp macro="" textlink="">
      <xdr:nvSpPr>
        <xdr:cNvPr id="881" name="楕円 880"/>
        <xdr:cNvSpPr/>
      </xdr:nvSpPr>
      <xdr:spPr>
        <a:xfrm>
          <a:off x="20383500" y="1321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110924</xdr:rowOff>
    </xdr:from>
    <xdr:ext cx="534377" cy="259045"/>
    <xdr:sp macro="" textlink="">
      <xdr:nvSpPr>
        <xdr:cNvPr id="882" name="テキスト ボックス 881"/>
        <xdr:cNvSpPr txBox="1"/>
      </xdr:nvSpPr>
      <xdr:spPr>
        <a:xfrm>
          <a:off x="20167111" y="1331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39351</xdr:rowOff>
    </xdr:from>
    <xdr:to>
      <xdr:col>102</xdr:col>
      <xdr:colOff>165100</xdr:colOff>
      <xdr:row>77</xdr:row>
      <xdr:rowOff>140951</xdr:rowOff>
    </xdr:to>
    <xdr:sp macro="" textlink="">
      <xdr:nvSpPr>
        <xdr:cNvPr id="883" name="楕円 882"/>
        <xdr:cNvSpPr/>
      </xdr:nvSpPr>
      <xdr:spPr>
        <a:xfrm>
          <a:off x="19494500" y="1324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132078</xdr:rowOff>
    </xdr:from>
    <xdr:ext cx="534377" cy="259045"/>
    <xdr:sp macro="" textlink="">
      <xdr:nvSpPr>
        <xdr:cNvPr id="884" name="テキスト ボックス 883"/>
        <xdr:cNvSpPr txBox="1"/>
      </xdr:nvSpPr>
      <xdr:spPr>
        <a:xfrm>
          <a:off x="19278111" y="1333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24481</xdr:rowOff>
    </xdr:from>
    <xdr:to>
      <xdr:col>98</xdr:col>
      <xdr:colOff>38100</xdr:colOff>
      <xdr:row>77</xdr:row>
      <xdr:rowOff>126081</xdr:rowOff>
    </xdr:to>
    <xdr:sp macro="" textlink="">
      <xdr:nvSpPr>
        <xdr:cNvPr id="885" name="楕円 884"/>
        <xdr:cNvSpPr/>
      </xdr:nvSpPr>
      <xdr:spPr>
        <a:xfrm>
          <a:off x="18605500" y="1322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117208</xdr:rowOff>
    </xdr:from>
    <xdr:ext cx="534377" cy="259045"/>
    <xdr:sp macro="" textlink="">
      <xdr:nvSpPr>
        <xdr:cNvPr id="886" name="テキスト ボックス 885"/>
        <xdr:cNvSpPr txBox="1"/>
      </xdr:nvSpPr>
      <xdr:spPr>
        <a:xfrm>
          <a:off x="18389111" y="1331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154,558</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％の減となっている。これは、副村長の年度途中退任に伴う町村職員退職手当特別負担金の減、町村職員退職手当組合負担金（一般職）における負担率の変更に伴う減によるものである。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165,778</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％の減となっている。これは、農家応援事業委託料の減によるものである。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126,202</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％の減となっている。これは、ふるさと納税事業に係る農家支援助成金の減によるものである。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138,095</a:t>
          </a:r>
          <a:r>
            <a:rPr kumimoji="1" lang="ja-JP" altLang="en-US" sz="1300">
              <a:latin typeface="ＭＳ Ｐゴシック" panose="020B0600070205080204" pitchFamily="50" charset="-128"/>
              <a:ea typeface="ＭＳ Ｐゴシック" panose="020B0600070205080204" pitchFamily="50" charset="-128"/>
            </a:rPr>
            <a:t>円となっている。これは、第五次湯川村振興計画に掲げる人口目標</a:t>
          </a:r>
          <a:r>
            <a:rPr kumimoji="1" lang="en-US" altLang="ja-JP" sz="1300">
              <a:latin typeface="ＭＳ Ｐゴシック" panose="020B0600070205080204" pitchFamily="50" charset="-128"/>
              <a:ea typeface="ＭＳ Ｐゴシック" panose="020B0600070205080204" pitchFamily="50" charset="-128"/>
            </a:rPr>
            <a:t>3,000</a:t>
          </a:r>
          <a:r>
            <a:rPr kumimoji="1" lang="ja-JP" altLang="en-US" sz="1300">
              <a:latin typeface="ＭＳ Ｐゴシック" panose="020B0600070205080204" pitchFamily="50" charset="-128"/>
              <a:ea typeface="ＭＳ Ｐゴシック" panose="020B0600070205080204" pitchFamily="50" charset="-128"/>
            </a:rPr>
            <a:t>人以上を目指した若者定住住宅整備事業の住宅建設工事、それに伴う保育所の増改築工事等によるものであり、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前年度決算と比較すると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％の増となっている。このため、今後は公共施設等総合管理計画に基づき、財源方策や事業の分散等十分に配慮し、検討を重ねながら事業を進めていく必要がある。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50,364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％の増となっている。これは、農業振興施設整備事業等を実施するため、農業振興基金元金積立金を増加したことが主な要因である。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3,194
3,186
16.37
2,911,523
2,796,500
85,001
1,589,550
3,008,965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77311</xdr:rowOff>
    </xdr:from>
    <xdr:to>
      <xdr:col>24</xdr:col>
      <xdr:colOff>63500</xdr:colOff>
      <xdr:row>37</xdr:row>
      <xdr:rowOff>81902</xdr:rowOff>
    </xdr:to>
    <xdr:cxnSp macro="">
      <xdr:nvCxnSpPr>
        <xdr:cNvPr id="60" name="直線コネクタ 59"/>
        <xdr:cNvCxnSpPr/>
      </xdr:nvCxnSpPr>
      <xdr:spPr>
        <a:xfrm flipV="1">
          <a:off x="3797300" y="6420961"/>
          <a:ext cx="8382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81902</xdr:rowOff>
    </xdr:from>
    <xdr:to>
      <xdr:col>19</xdr:col>
      <xdr:colOff>177800</xdr:colOff>
      <xdr:row>37</xdr:row>
      <xdr:rowOff>85122</xdr:rowOff>
    </xdr:to>
    <xdr:cxnSp macro="">
      <xdr:nvCxnSpPr>
        <xdr:cNvPr id="63" name="直線コネクタ 62"/>
        <xdr:cNvCxnSpPr/>
      </xdr:nvCxnSpPr>
      <xdr:spPr>
        <a:xfrm flipV="1">
          <a:off x="2908300" y="6425552"/>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85122</xdr:rowOff>
    </xdr:from>
    <xdr:to>
      <xdr:col>15</xdr:col>
      <xdr:colOff>50800</xdr:colOff>
      <xdr:row>37</xdr:row>
      <xdr:rowOff>100781</xdr:rowOff>
    </xdr:to>
    <xdr:cxnSp macro="">
      <xdr:nvCxnSpPr>
        <xdr:cNvPr id="66" name="直線コネクタ 65"/>
        <xdr:cNvCxnSpPr/>
      </xdr:nvCxnSpPr>
      <xdr:spPr>
        <a:xfrm flipV="1">
          <a:off x="2019300" y="6428772"/>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71596</xdr:rowOff>
    </xdr:from>
    <xdr:to>
      <xdr:col>10</xdr:col>
      <xdr:colOff>114300</xdr:colOff>
      <xdr:row>37</xdr:row>
      <xdr:rowOff>100781</xdr:rowOff>
    </xdr:to>
    <xdr:cxnSp macro="">
      <xdr:nvCxnSpPr>
        <xdr:cNvPr id="69" name="直線コネクタ 68"/>
        <xdr:cNvCxnSpPr/>
      </xdr:nvCxnSpPr>
      <xdr:spPr>
        <a:xfrm>
          <a:off x="1130300" y="6415246"/>
          <a:ext cx="889000" cy="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26511</xdr:rowOff>
    </xdr:from>
    <xdr:to>
      <xdr:col>24</xdr:col>
      <xdr:colOff>114300</xdr:colOff>
      <xdr:row>37</xdr:row>
      <xdr:rowOff>128111</xdr:rowOff>
    </xdr:to>
    <xdr:sp macro="" textlink="">
      <xdr:nvSpPr>
        <xdr:cNvPr id="79" name="楕円 78"/>
        <xdr:cNvSpPr/>
      </xdr:nvSpPr>
      <xdr:spPr>
        <a:xfrm>
          <a:off x="4584700" y="637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4938</xdr:rowOff>
    </xdr:from>
    <xdr:ext cx="534377" cy="259045"/>
    <xdr:sp macro="" textlink="">
      <xdr:nvSpPr>
        <xdr:cNvPr id="80" name="議会費該当値テキスト"/>
        <xdr:cNvSpPr txBox="1"/>
      </xdr:nvSpPr>
      <xdr:spPr>
        <a:xfrm>
          <a:off x="4686300" y="634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31102</xdr:rowOff>
    </xdr:from>
    <xdr:to>
      <xdr:col>20</xdr:col>
      <xdr:colOff>38100</xdr:colOff>
      <xdr:row>37</xdr:row>
      <xdr:rowOff>132702</xdr:rowOff>
    </xdr:to>
    <xdr:sp macro="" textlink="">
      <xdr:nvSpPr>
        <xdr:cNvPr id="81" name="楕円 80"/>
        <xdr:cNvSpPr/>
      </xdr:nvSpPr>
      <xdr:spPr>
        <a:xfrm>
          <a:off x="3746500" y="637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123829</xdr:rowOff>
    </xdr:from>
    <xdr:ext cx="534377" cy="259045"/>
    <xdr:sp macro="" textlink="">
      <xdr:nvSpPr>
        <xdr:cNvPr id="82" name="テキスト ボックス 81"/>
        <xdr:cNvSpPr txBox="1"/>
      </xdr:nvSpPr>
      <xdr:spPr>
        <a:xfrm>
          <a:off x="3530111" y="646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34322</xdr:rowOff>
    </xdr:from>
    <xdr:to>
      <xdr:col>15</xdr:col>
      <xdr:colOff>101600</xdr:colOff>
      <xdr:row>37</xdr:row>
      <xdr:rowOff>135922</xdr:rowOff>
    </xdr:to>
    <xdr:sp macro="" textlink="">
      <xdr:nvSpPr>
        <xdr:cNvPr id="83" name="楕円 82"/>
        <xdr:cNvSpPr/>
      </xdr:nvSpPr>
      <xdr:spPr>
        <a:xfrm>
          <a:off x="2857500" y="637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127049</xdr:rowOff>
    </xdr:from>
    <xdr:ext cx="534377" cy="259045"/>
    <xdr:sp macro="" textlink="">
      <xdr:nvSpPr>
        <xdr:cNvPr id="84" name="テキスト ボックス 83"/>
        <xdr:cNvSpPr txBox="1"/>
      </xdr:nvSpPr>
      <xdr:spPr>
        <a:xfrm>
          <a:off x="2641111" y="647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49981</xdr:rowOff>
    </xdr:from>
    <xdr:to>
      <xdr:col>10</xdr:col>
      <xdr:colOff>165100</xdr:colOff>
      <xdr:row>37</xdr:row>
      <xdr:rowOff>151581</xdr:rowOff>
    </xdr:to>
    <xdr:sp macro="" textlink="">
      <xdr:nvSpPr>
        <xdr:cNvPr id="85" name="楕円 84"/>
        <xdr:cNvSpPr/>
      </xdr:nvSpPr>
      <xdr:spPr>
        <a:xfrm>
          <a:off x="1968500" y="639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142708</xdr:rowOff>
    </xdr:from>
    <xdr:ext cx="534377" cy="259045"/>
    <xdr:sp macro="" textlink="">
      <xdr:nvSpPr>
        <xdr:cNvPr id="86" name="テキスト ボックス 85"/>
        <xdr:cNvSpPr txBox="1"/>
      </xdr:nvSpPr>
      <xdr:spPr>
        <a:xfrm>
          <a:off x="1752111" y="648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20796</xdr:rowOff>
    </xdr:from>
    <xdr:to>
      <xdr:col>6</xdr:col>
      <xdr:colOff>38100</xdr:colOff>
      <xdr:row>37</xdr:row>
      <xdr:rowOff>122396</xdr:rowOff>
    </xdr:to>
    <xdr:sp macro="" textlink="">
      <xdr:nvSpPr>
        <xdr:cNvPr id="87" name="楕円 86"/>
        <xdr:cNvSpPr/>
      </xdr:nvSpPr>
      <xdr:spPr>
        <a:xfrm>
          <a:off x="1079500" y="636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113523</xdr:rowOff>
    </xdr:from>
    <xdr:ext cx="534377" cy="259045"/>
    <xdr:sp macro="" textlink="">
      <xdr:nvSpPr>
        <xdr:cNvPr id="88" name="テキスト ボックス 87"/>
        <xdr:cNvSpPr txBox="1"/>
      </xdr:nvSpPr>
      <xdr:spPr>
        <a:xfrm>
          <a:off x="863111" y="645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133244</xdr:rowOff>
    </xdr:from>
    <xdr:to>
      <xdr:col>24</xdr:col>
      <xdr:colOff>63500</xdr:colOff>
      <xdr:row>58</xdr:row>
      <xdr:rowOff>143628</xdr:rowOff>
    </xdr:to>
    <xdr:cxnSp macro="">
      <xdr:nvCxnSpPr>
        <xdr:cNvPr id="117" name="直線コネクタ 116"/>
        <xdr:cNvCxnSpPr/>
      </xdr:nvCxnSpPr>
      <xdr:spPr>
        <a:xfrm>
          <a:off x="3797300" y="10077344"/>
          <a:ext cx="838200" cy="1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132903</xdr:rowOff>
    </xdr:from>
    <xdr:to>
      <xdr:col>19</xdr:col>
      <xdr:colOff>177800</xdr:colOff>
      <xdr:row>58</xdr:row>
      <xdr:rowOff>133244</xdr:rowOff>
    </xdr:to>
    <xdr:cxnSp macro="">
      <xdr:nvCxnSpPr>
        <xdr:cNvPr id="120" name="直線コネクタ 119"/>
        <xdr:cNvCxnSpPr/>
      </xdr:nvCxnSpPr>
      <xdr:spPr>
        <a:xfrm>
          <a:off x="2908300" y="10077003"/>
          <a:ext cx="889000" cy="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111256</xdr:rowOff>
    </xdr:from>
    <xdr:to>
      <xdr:col>15</xdr:col>
      <xdr:colOff>50800</xdr:colOff>
      <xdr:row>58</xdr:row>
      <xdr:rowOff>132903</xdr:rowOff>
    </xdr:to>
    <xdr:cxnSp macro="">
      <xdr:nvCxnSpPr>
        <xdr:cNvPr id="123" name="直線コネクタ 122"/>
        <xdr:cNvCxnSpPr/>
      </xdr:nvCxnSpPr>
      <xdr:spPr>
        <a:xfrm>
          <a:off x="2019300" y="10055356"/>
          <a:ext cx="889000" cy="2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77884</xdr:rowOff>
    </xdr:from>
    <xdr:to>
      <xdr:col>10</xdr:col>
      <xdr:colOff>114300</xdr:colOff>
      <xdr:row>58</xdr:row>
      <xdr:rowOff>111256</xdr:rowOff>
    </xdr:to>
    <xdr:cxnSp macro="">
      <xdr:nvCxnSpPr>
        <xdr:cNvPr id="126" name="直線コネクタ 125"/>
        <xdr:cNvCxnSpPr/>
      </xdr:nvCxnSpPr>
      <xdr:spPr>
        <a:xfrm>
          <a:off x="1130300" y="10021984"/>
          <a:ext cx="889000" cy="3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92828</xdr:rowOff>
    </xdr:from>
    <xdr:to>
      <xdr:col>24</xdr:col>
      <xdr:colOff>114300</xdr:colOff>
      <xdr:row>59</xdr:row>
      <xdr:rowOff>22978</xdr:rowOff>
    </xdr:to>
    <xdr:sp macro="" textlink="">
      <xdr:nvSpPr>
        <xdr:cNvPr id="136" name="楕円 135"/>
        <xdr:cNvSpPr/>
      </xdr:nvSpPr>
      <xdr:spPr>
        <a:xfrm>
          <a:off x="4584700" y="100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82444</xdr:rowOff>
    </xdr:from>
    <xdr:to>
      <xdr:col>20</xdr:col>
      <xdr:colOff>38100</xdr:colOff>
      <xdr:row>59</xdr:row>
      <xdr:rowOff>12594</xdr:rowOff>
    </xdr:to>
    <xdr:sp macro="" textlink="">
      <xdr:nvSpPr>
        <xdr:cNvPr id="138" name="楕円 137"/>
        <xdr:cNvSpPr/>
      </xdr:nvSpPr>
      <xdr:spPr>
        <a:xfrm>
          <a:off x="3746500" y="1002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3721</xdr:rowOff>
    </xdr:from>
    <xdr:ext cx="599010" cy="259045"/>
    <xdr:sp macro="" textlink="">
      <xdr:nvSpPr>
        <xdr:cNvPr id="139" name="テキスト ボックス 138"/>
        <xdr:cNvSpPr txBox="1"/>
      </xdr:nvSpPr>
      <xdr:spPr>
        <a:xfrm>
          <a:off x="3497795" y="1011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82103</xdr:rowOff>
    </xdr:from>
    <xdr:to>
      <xdr:col>15</xdr:col>
      <xdr:colOff>101600</xdr:colOff>
      <xdr:row>59</xdr:row>
      <xdr:rowOff>12253</xdr:rowOff>
    </xdr:to>
    <xdr:sp macro="" textlink="">
      <xdr:nvSpPr>
        <xdr:cNvPr id="140" name="楕円 139"/>
        <xdr:cNvSpPr/>
      </xdr:nvSpPr>
      <xdr:spPr>
        <a:xfrm>
          <a:off x="2857500" y="1002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3380</xdr:rowOff>
    </xdr:from>
    <xdr:ext cx="599010" cy="259045"/>
    <xdr:sp macro="" textlink="">
      <xdr:nvSpPr>
        <xdr:cNvPr id="141" name="テキスト ボックス 140"/>
        <xdr:cNvSpPr txBox="1"/>
      </xdr:nvSpPr>
      <xdr:spPr>
        <a:xfrm>
          <a:off x="2608795" y="1011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60456</xdr:rowOff>
    </xdr:from>
    <xdr:to>
      <xdr:col>10</xdr:col>
      <xdr:colOff>165100</xdr:colOff>
      <xdr:row>58</xdr:row>
      <xdr:rowOff>162056</xdr:rowOff>
    </xdr:to>
    <xdr:sp macro="" textlink="">
      <xdr:nvSpPr>
        <xdr:cNvPr id="142" name="楕円 141"/>
        <xdr:cNvSpPr/>
      </xdr:nvSpPr>
      <xdr:spPr>
        <a:xfrm>
          <a:off x="1968500" y="1000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7133</xdr:rowOff>
    </xdr:from>
    <xdr:ext cx="599010" cy="259045"/>
    <xdr:sp macro="" textlink="">
      <xdr:nvSpPr>
        <xdr:cNvPr id="143" name="テキスト ボックス 142"/>
        <xdr:cNvSpPr txBox="1"/>
      </xdr:nvSpPr>
      <xdr:spPr>
        <a:xfrm>
          <a:off x="1719795" y="977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27084</xdr:rowOff>
    </xdr:from>
    <xdr:to>
      <xdr:col>6</xdr:col>
      <xdr:colOff>38100</xdr:colOff>
      <xdr:row>58</xdr:row>
      <xdr:rowOff>128684</xdr:rowOff>
    </xdr:to>
    <xdr:sp macro="" textlink="">
      <xdr:nvSpPr>
        <xdr:cNvPr id="144" name="楕円 143"/>
        <xdr:cNvSpPr/>
      </xdr:nvSpPr>
      <xdr:spPr>
        <a:xfrm>
          <a:off x="1079500" y="99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145211</xdr:rowOff>
    </xdr:from>
    <xdr:ext cx="599010" cy="259045"/>
    <xdr:sp macro="" textlink="">
      <xdr:nvSpPr>
        <xdr:cNvPr id="145" name="テキスト ボックス 144"/>
        <xdr:cNvSpPr txBox="1"/>
      </xdr:nvSpPr>
      <xdr:spPr>
        <a:xfrm>
          <a:off x="830795" y="974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161465</xdr:rowOff>
    </xdr:from>
    <xdr:to>
      <xdr:col>24</xdr:col>
      <xdr:colOff>63500</xdr:colOff>
      <xdr:row>78</xdr:row>
      <xdr:rowOff>33113</xdr:rowOff>
    </xdr:to>
    <xdr:cxnSp macro="">
      <xdr:nvCxnSpPr>
        <xdr:cNvPr id="176" name="直線コネクタ 175"/>
        <xdr:cNvCxnSpPr/>
      </xdr:nvCxnSpPr>
      <xdr:spPr>
        <a:xfrm flipV="1">
          <a:off x="3797300" y="13363115"/>
          <a:ext cx="838200" cy="4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33113</xdr:rowOff>
    </xdr:from>
    <xdr:to>
      <xdr:col>19</xdr:col>
      <xdr:colOff>177800</xdr:colOff>
      <xdr:row>78</xdr:row>
      <xdr:rowOff>41408</xdr:rowOff>
    </xdr:to>
    <xdr:cxnSp macro="">
      <xdr:nvCxnSpPr>
        <xdr:cNvPr id="179" name="直線コネクタ 178"/>
        <xdr:cNvCxnSpPr/>
      </xdr:nvCxnSpPr>
      <xdr:spPr>
        <a:xfrm flipV="1">
          <a:off x="2908300" y="13406213"/>
          <a:ext cx="8890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41408</xdr:rowOff>
    </xdr:from>
    <xdr:to>
      <xdr:col>15</xdr:col>
      <xdr:colOff>50800</xdr:colOff>
      <xdr:row>78</xdr:row>
      <xdr:rowOff>63422</xdr:rowOff>
    </xdr:to>
    <xdr:cxnSp macro="">
      <xdr:nvCxnSpPr>
        <xdr:cNvPr id="182" name="直線コネクタ 181"/>
        <xdr:cNvCxnSpPr/>
      </xdr:nvCxnSpPr>
      <xdr:spPr>
        <a:xfrm flipV="1">
          <a:off x="2019300" y="13414508"/>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53288</xdr:rowOff>
    </xdr:from>
    <xdr:to>
      <xdr:col>10</xdr:col>
      <xdr:colOff>114300</xdr:colOff>
      <xdr:row>78</xdr:row>
      <xdr:rowOff>63422</xdr:rowOff>
    </xdr:to>
    <xdr:cxnSp macro="">
      <xdr:nvCxnSpPr>
        <xdr:cNvPr id="185" name="直線コネクタ 184"/>
        <xdr:cNvCxnSpPr/>
      </xdr:nvCxnSpPr>
      <xdr:spPr>
        <a:xfrm>
          <a:off x="1130300" y="13426388"/>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110665</xdr:rowOff>
    </xdr:from>
    <xdr:to>
      <xdr:col>24</xdr:col>
      <xdr:colOff>114300</xdr:colOff>
      <xdr:row>78</xdr:row>
      <xdr:rowOff>40815</xdr:rowOff>
    </xdr:to>
    <xdr:sp macro="" textlink="">
      <xdr:nvSpPr>
        <xdr:cNvPr id="195" name="楕円 194"/>
        <xdr:cNvSpPr/>
      </xdr:nvSpPr>
      <xdr:spPr>
        <a:xfrm>
          <a:off x="4584700" y="133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25592</xdr:rowOff>
    </xdr:from>
    <xdr:ext cx="599010" cy="259045"/>
    <xdr:sp macro="" textlink="">
      <xdr:nvSpPr>
        <xdr:cNvPr id="196" name="民生費該当値テキスト"/>
        <xdr:cNvSpPr txBox="1"/>
      </xdr:nvSpPr>
      <xdr:spPr>
        <a:xfrm>
          <a:off x="4686300" y="1322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153763</xdr:rowOff>
    </xdr:from>
    <xdr:to>
      <xdr:col>20</xdr:col>
      <xdr:colOff>38100</xdr:colOff>
      <xdr:row>78</xdr:row>
      <xdr:rowOff>83913</xdr:rowOff>
    </xdr:to>
    <xdr:sp macro="" textlink="">
      <xdr:nvSpPr>
        <xdr:cNvPr id="197" name="楕円 196"/>
        <xdr:cNvSpPr/>
      </xdr:nvSpPr>
      <xdr:spPr>
        <a:xfrm>
          <a:off x="3746500" y="133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75040</xdr:rowOff>
    </xdr:from>
    <xdr:ext cx="599010" cy="259045"/>
    <xdr:sp macro="" textlink="">
      <xdr:nvSpPr>
        <xdr:cNvPr id="198" name="テキスト ボックス 197"/>
        <xdr:cNvSpPr txBox="1"/>
      </xdr:nvSpPr>
      <xdr:spPr>
        <a:xfrm>
          <a:off x="3497795" y="1344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162058</xdr:rowOff>
    </xdr:from>
    <xdr:to>
      <xdr:col>15</xdr:col>
      <xdr:colOff>101600</xdr:colOff>
      <xdr:row>78</xdr:row>
      <xdr:rowOff>92208</xdr:rowOff>
    </xdr:to>
    <xdr:sp macro="" textlink="">
      <xdr:nvSpPr>
        <xdr:cNvPr id="199" name="楕円 198"/>
        <xdr:cNvSpPr/>
      </xdr:nvSpPr>
      <xdr:spPr>
        <a:xfrm>
          <a:off x="2857500" y="133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83335</xdr:rowOff>
    </xdr:from>
    <xdr:ext cx="599010" cy="259045"/>
    <xdr:sp macro="" textlink="">
      <xdr:nvSpPr>
        <xdr:cNvPr id="200" name="テキスト ボックス 199"/>
        <xdr:cNvSpPr txBox="1"/>
      </xdr:nvSpPr>
      <xdr:spPr>
        <a:xfrm>
          <a:off x="2608795" y="13456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12622</xdr:rowOff>
    </xdr:from>
    <xdr:to>
      <xdr:col>10</xdr:col>
      <xdr:colOff>165100</xdr:colOff>
      <xdr:row>78</xdr:row>
      <xdr:rowOff>114222</xdr:rowOff>
    </xdr:to>
    <xdr:sp macro="" textlink="">
      <xdr:nvSpPr>
        <xdr:cNvPr id="201" name="楕円 200"/>
        <xdr:cNvSpPr/>
      </xdr:nvSpPr>
      <xdr:spPr>
        <a:xfrm>
          <a:off x="1968500" y="1338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105349</xdr:rowOff>
    </xdr:from>
    <xdr:ext cx="599010" cy="259045"/>
    <xdr:sp macro="" textlink="">
      <xdr:nvSpPr>
        <xdr:cNvPr id="202" name="テキスト ボックス 201"/>
        <xdr:cNvSpPr txBox="1"/>
      </xdr:nvSpPr>
      <xdr:spPr>
        <a:xfrm>
          <a:off x="1719795" y="134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2488</xdr:rowOff>
    </xdr:from>
    <xdr:to>
      <xdr:col>6</xdr:col>
      <xdr:colOff>38100</xdr:colOff>
      <xdr:row>78</xdr:row>
      <xdr:rowOff>104088</xdr:rowOff>
    </xdr:to>
    <xdr:sp macro="" textlink="">
      <xdr:nvSpPr>
        <xdr:cNvPr id="203" name="楕円 202"/>
        <xdr:cNvSpPr/>
      </xdr:nvSpPr>
      <xdr:spPr>
        <a:xfrm>
          <a:off x="1079500" y="1337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95215</xdr:rowOff>
    </xdr:from>
    <xdr:ext cx="599010" cy="259045"/>
    <xdr:sp macro="" textlink="">
      <xdr:nvSpPr>
        <xdr:cNvPr id="204" name="テキスト ボックス 203"/>
        <xdr:cNvSpPr txBox="1"/>
      </xdr:nvSpPr>
      <xdr:spPr>
        <a:xfrm>
          <a:off x="830795" y="1346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159454</xdr:rowOff>
    </xdr:from>
    <xdr:to>
      <xdr:col>24</xdr:col>
      <xdr:colOff>63500</xdr:colOff>
      <xdr:row>98</xdr:row>
      <xdr:rowOff>161989</xdr:rowOff>
    </xdr:to>
    <xdr:cxnSp macro="">
      <xdr:nvCxnSpPr>
        <xdr:cNvPr id="235" name="直線コネクタ 234"/>
        <xdr:cNvCxnSpPr/>
      </xdr:nvCxnSpPr>
      <xdr:spPr>
        <a:xfrm>
          <a:off x="3797300" y="16961554"/>
          <a:ext cx="838200" cy="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155349</xdr:rowOff>
    </xdr:from>
    <xdr:to>
      <xdr:col>19</xdr:col>
      <xdr:colOff>177800</xdr:colOff>
      <xdr:row>98</xdr:row>
      <xdr:rowOff>159454</xdr:rowOff>
    </xdr:to>
    <xdr:cxnSp macro="">
      <xdr:nvCxnSpPr>
        <xdr:cNvPr id="238" name="直線コネクタ 237"/>
        <xdr:cNvCxnSpPr/>
      </xdr:nvCxnSpPr>
      <xdr:spPr>
        <a:xfrm>
          <a:off x="2908300" y="16957449"/>
          <a:ext cx="889000" cy="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117680</xdr:rowOff>
    </xdr:from>
    <xdr:to>
      <xdr:col>15</xdr:col>
      <xdr:colOff>50800</xdr:colOff>
      <xdr:row>98</xdr:row>
      <xdr:rowOff>155349</xdr:rowOff>
    </xdr:to>
    <xdr:cxnSp macro="">
      <xdr:nvCxnSpPr>
        <xdr:cNvPr id="241" name="直線コネクタ 240"/>
        <xdr:cNvCxnSpPr/>
      </xdr:nvCxnSpPr>
      <xdr:spPr>
        <a:xfrm>
          <a:off x="2019300" y="16919780"/>
          <a:ext cx="889000" cy="3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50366</xdr:rowOff>
    </xdr:from>
    <xdr:to>
      <xdr:col>10</xdr:col>
      <xdr:colOff>114300</xdr:colOff>
      <xdr:row>98</xdr:row>
      <xdr:rowOff>117680</xdr:rowOff>
    </xdr:to>
    <xdr:cxnSp macro="">
      <xdr:nvCxnSpPr>
        <xdr:cNvPr id="244" name="直線コネクタ 243"/>
        <xdr:cNvCxnSpPr/>
      </xdr:nvCxnSpPr>
      <xdr:spPr>
        <a:xfrm>
          <a:off x="1130300" y="16852466"/>
          <a:ext cx="889000" cy="6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111189</xdr:rowOff>
    </xdr:from>
    <xdr:to>
      <xdr:col>24</xdr:col>
      <xdr:colOff>114300</xdr:colOff>
      <xdr:row>99</xdr:row>
      <xdr:rowOff>41339</xdr:rowOff>
    </xdr:to>
    <xdr:sp macro="" textlink="">
      <xdr:nvSpPr>
        <xdr:cNvPr id="254" name="楕円 253"/>
        <xdr:cNvSpPr/>
      </xdr:nvSpPr>
      <xdr:spPr>
        <a:xfrm>
          <a:off x="4584700" y="1691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26116</xdr:rowOff>
    </xdr:from>
    <xdr:ext cx="534377" cy="259045"/>
    <xdr:sp macro="" textlink="">
      <xdr:nvSpPr>
        <xdr:cNvPr id="255" name="衛生費該当値テキスト"/>
        <xdr:cNvSpPr txBox="1"/>
      </xdr:nvSpPr>
      <xdr:spPr>
        <a:xfrm>
          <a:off x="4686300" y="168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108654</xdr:rowOff>
    </xdr:from>
    <xdr:to>
      <xdr:col>20</xdr:col>
      <xdr:colOff>38100</xdr:colOff>
      <xdr:row>99</xdr:row>
      <xdr:rowOff>38804</xdr:rowOff>
    </xdr:to>
    <xdr:sp macro="" textlink="">
      <xdr:nvSpPr>
        <xdr:cNvPr id="256" name="楕円 255"/>
        <xdr:cNvSpPr/>
      </xdr:nvSpPr>
      <xdr:spPr>
        <a:xfrm>
          <a:off x="3746500" y="1691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29931</xdr:rowOff>
    </xdr:from>
    <xdr:ext cx="534377" cy="259045"/>
    <xdr:sp macro="" textlink="">
      <xdr:nvSpPr>
        <xdr:cNvPr id="257" name="テキスト ボックス 256"/>
        <xdr:cNvSpPr txBox="1"/>
      </xdr:nvSpPr>
      <xdr:spPr>
        <a:xfrm>
          <a:off x="3530111" y="1700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104549</xdr:rowOff>
    </xdr:from>
    <xdr:to>
      <xdr:col>15</xdr:col>
      <xdr:colOff>101600</xdr:colOff>
      <xdr:row>99</xdr:row>
      <xdr:rowOff>34699</xdr:rowOff>
    </xdr:to>
    <xdr:sp macro="" textlink="">
      <xdr:nvSpPr>
        <xdr:cNvPr id="258" name="楕円 257"/>
        <xdr:cNvSpPr/>
      </xdr:nvSpPr>
      <xdr:spPr>
        <a:xfrm>
          <a:off x="2857500" y="1690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25826</xdr:rowOff>
    </xdr:from>
    <xdr:ext cx="534377" cy="259045"/>
    <xdr:sp macro="" textlink="">
      <xdr:nvSpPr>
        <xdr:cNvPr id="259" name="テキスト ボックス 258"/>
        <xdr:cNvSpPr txBox="1"/>
      </xdr:nvSpPr>
      <xdr:spPr>
        <a:xfrm>
          <a:off x="2641111" y="1699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66880</xdr:rowOff>
    </xdr:from>
    <xdr:to>
      <xdr:col>10</xdr:col>
      <xdr:colOff>165100</xdr:colOff>
      <xdr:row>98</xdr:row>
      <xdr:rowOff>168480</xdr:rowOff>
    </xdr:to>
    <xdr:sp macro="" textlink="">
      <xdr:nvSpPr>
        <xdr:cNvPr id="260" name="楕円 259"/>
        <xdr:cNvSpPr/>
      </xdr:nvSpPr>
      <xdr:spPr>
        <a:xfrm>
          <a:off x="1968500" y="168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159607</xdr:rowOff>
    </xdr:from>
    <xdr:ext cx="534377" cy="259045"/>
    <xdr:sp macro="" textlink="">
      <xdr:nvSpPr>
        <xdr:cNvPr id="261" name="テキスト ボックス 260"/>
        <xdr:cNvSpPr txBox="1"/>
      </xdr:nvSpPr>
      <xdr:spPr>
        <a:xfrm>
          <a:off x="1752111" y="1696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171016</xdr:rowOff>
    </xdr:from>
    <xdr:to>
      <xdr:col>6</xdr:col>
      <xdr:colOff>38100</xdr:colOff>
      <xdr:row>98</xdr:row>
      <xdr:rowOff>101166</xdr:rowOff>
    </xdr:to>
    <xdr:sp macro="" textlink="">
      <xdr:nvSpPr>
        <xdr:cNvPr id="262" name="楕円 261"/>
        <xdr:cNvSpPr/>
      </xdr:nvSpPr>
      <xdr:spPr>
        <a:xfrm>
          <a:off x="1079500" y="1680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92293</xdr:rowOff>
    </xdr:from>
    <xdr:ext cx="534377" cy="259045"/>
    <xdr:sp macro="" textlink="">
      <xdr:nvSpPr>
        <xdr:cNvPr id="263" name="テキスト ボックス 262"/>
        <xdr:cNvSpPr txBox="1"/>
      </xdr:nvSpPr>
      <xdr:spPr>
        <a:xfrm>
          <a:off x="863111" y="1689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108585</xdr:rowOff>
    </xdr:from>
    <xdr:to>
      <xdr:col>41</xdr:col>
      <xdr:colOff>50800</xdr:colOff>
      <xdr:row>39</xdr:row>
      <xdr:rowOff>44450</xdr:rowOff>
    </xdr:to>
    <xdr:cxnSp macro="">
      <xdr:nvCxnSpPr>
        <xdr:cNvPr id="301" name="直線コネクタ 300"/>
        <xdr:cNvCxnSpPr/>
      </xdr:nvCxnSpPr>
      <xdr:spPr>
        <a:xfrm>
          <a:off x="6972300" y="6452235"/>
          <a:ext cx="889000" cy="27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132605</xdr:rowOff>
    </xdr:from>
    <xdr:ext cx="378565" cy="259045"/>
    <xdr:sp macro="" textlink="">
      <xdr:nvSpPr>
        <xdr:cNvPr id="305" name="テキスト ボックス 304"/>
        <xdr:cNvSpPr txBox="1"/>
      </xdr:nvSpPr>
      <xdr:spPr>
        <a:xfrm>
          <a:off x="6783017" y="6647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57785</xdr:rowOff>
    </xdr:from>
    <xdr:to>
      <xdr:col>36</xdr:col>
      <xdr:colOff>165100</xdr:colOff>
      <xdr:row>37</xdr:row>
      <xdr:rowOff>159385</xdr:rowOff>
    </xdr:to>
    <xdr:sp macro="" textlink="">
      <xdr:nvSpPr>
        <xdr:cNvPr id="319" name="楕円 318"/>
        <xdr:cNvSpPr/>
      </xdr:nvSpPr>
      <xdr:spPr>
        <a:xfrm>
          <a:off x="6921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4462</xdr:rowOff>
    </xdr:from>
    <xdr:ext cx="469744" cy="259045"/>
    <xdr:sp macro="" textlink="">
      <xdr:nvSpPr>
        <xdr:cNvPr id="320" name="テキスト ボックス 319"/>
        <xdr:cNvSpPr txBox="1"/>
      </xdr:nvSpPr>
      <xdr:spPr>
        <a:xfrm>
          <a:off x="6737428" y="61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91277</xdr:rowOff>
    </xdr:from>
    <xdr:to>
      <xdr:col>55</xdr:col>
      <xdr:colOff>0</xdr:colOff>
      <xdr:row>58</xdr:row>
      <xdr:rowOff>92011</xdr:rowOff>
    </xdr:to>
    <xdr:cxnSp macro="">
      <xdr:nvCxnSpPr>
        <xdr:cNvPr id="349" name="直線コネクタ 348"/>
        <xdr:cNvCxnSpPr/>
      </xdr:nvCxnSpPr>
      <xdr:spPr>
        <a:xfrm flipV="1">
          <a:off x="9639300" y="10035377"/>
          <a:ext cx="838200" cy="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92011</xdr:rowOff>
    </xdr:from>
    <xdr:to>
      <xdr:col>50</xdr:col>
      <xdr:colOff>114300</xdr:colOff>
      <xdr:row>58</xdr:row>
      <xdr:rowOff>100809</xdr:rowOff>
    </xdr:to>
    <xdr:cxnSp macro="">
      <xdr:nvCxnSpPr>
        <xdr:cNvPr id="352" name="直線コネクタ 351"/>
        <xdr:cNvCxnSpPr/>
      </xdr:nvCxnSpPr>
      <xdr:spPr>
        <a:xfrm flipV="1">
          <a:off x="8750300" y="10036111"/>
          <a:ext cx="889000" cy="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100809</xdr:rowOff>
    </xdr:from>
    <xdr:to>
      <xdr:col>45</xdr:col>
      <xdr:colOff>177800</xdr:colOff>
      <xdr:row>58</xdr:row>
      <xdr:rowOff>120217</xdr:rowOff>
    </xdr:to>
    <xdr:cxnSp macro="">
      <xdr:nvCxnSpPr>
        <xdr:cNvPr id="355" name="直線コネクタ 354"/>
        <xdr:cNvCxnSpPr/>
      </xdr:nvCxnSpPr>
      <xdr:spPr>
        <a:xfrm flipV="1">
          <a:off x="7861300" y="10044909"/>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106027</xdr:rowOff>
    </xdr:from>
    <xdr:to>
      <xdr:col>41</xdr:col>
      <xdr:colOff>50800</xdr:colOff>
      <xdr:row>58</xdr:row>
      <xdr:rowOff>120217</xdr:rowOff>
    </xdr:to>
    <xdr:cxnSp macro="">
      <xdr:nvCxnSpPr>
        <xdr:cNvPr id="358" name="直線コネクタ 357"/>
        <xdr:cNvCxnSpPr/>
      </xdr:nvCxnSpPr>
      <xdr:spPr>
        <a:xfrm>
          <a:off x="6972300" y="10050127"/>
          <a:ext cx="889000" cy="1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40477</xdr:rowOff>
    </xdr:from>
    <xdr:to>
      <xdr:col>55</xdr:col>
      <xdr:colOff>50800</xdr:colOff>
      <xdr:row>58</xdr:row>
      <xdr:rowOff>142077</xdr:rowOff>
    </xdr:to>
    <xdr:sp macro="" textlink="">
      <xdr:nvSpPr>
        <xdr:cNvPr id="368" name="楕円 367"/>
        <xdr:cNvSpPr/>
      </xdr:nvSpPr>
      <xdr:spPr>
        <a:xfrm>
          <a:off x="10426700" y="998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126854</xdr:rowOff>
    </xdr:from>
    <xdr:ext cx="534377" cy="259045"/>
    <xdr:sp macro="" textlink="">
      <xdr:nvSpPr>
        <xdr:cNvPr id="369" name="農林水産業費該当値テキスト"/>
        <xdr:cNvSpPr txBox="1"/>
      </xdr:nvSpPr>
      <xdr:spPr>
        <a:xfrm>
          <a:off x="10528300" y="989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41211</xdr:rowOff>
    </xdr:from>
    <xdr:to>
      <xdr:col>50</xdr:col>
      <xdr:colOff>165100</xdr:colOff>
      <xdr:row>58</xdr:row>
      <xdr:rowOff>142811</xdr:rowOff>
    </xdr:to>
    <xdr:sp macro="" textlink="">
      <xdr:nvSpPr>
        <xdr:cNvPr id="370" name="楕円 369"/>
        <xdr:cNvSpPr/>
      </xdr:nvSpPr>
      <xdr:spPr>
        <a:xfrm>
          <a:off x="9588500" y="998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133938</xdr:rowOff>
    </xdr:from>
    <xdr:ext cx="534377" cy="259045"/>
    <xdr:sp macro="" textlink="">
      <xdr:nvSpPr>
        <xdr:cNvPr id="371" name="テキスト ボックス 370"/>
        <xdr:cNvSpPr txBox="1"/>
      </xdr:nvSpPr>
      <xdr:spPr>
        <a:xfrm>
          <a:off x="9372111" y="1007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50009</xdr:rowOff>
    </xdr:from>
    <xdr:to>
      <xdr:col>46</xdr:col>
      <xdr:colOff>38100</xdr:colOff>
      <xdr:row>58</xdr:row>
      <xdr:rowOff>151609</xdr:rowOff>
    </xdr:to>
    <xdr:sp macro="" textlink="">
      <xdr:nvSpPr>
        <xdr:cNvPr id="372" name="楕円 371"/>
        <xdr:cNvSpPr/>
      </xdr:nvSpPr>
      <xdr:spPr>
        <a:xfrm>
          <a:off x="8699500" y="999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142736</xdr:rowOff>
    </xdr:from>
    <xdr:ext cx="534377" cy="259045"/>
    <xdr:sp macro="" textlink="">
      <xdr:nvSpPr>
        <xdr:cNvPr id="373" name="テキスト ボックス 372"/>
        <xdr:cNvSpPr txBox="1"/>
      </xdr:nvSpPr>
      <xdr:spPr>
        <a:xfrm>
          <a:off x="8483111" y="1008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69417</xdr:rowOff>
    </xdr:from>
    <xdr:to>
      <xdr:col>41</xdr:col>
      <xdr:colOff>101600</xdr:colOff>
      <xdr:row>58</xdr:row>
      <xdr:rowOff>171017</xdr:rowOff>
    </xdr:to>
    <xdr:sp macro="" textlink="">
      <xdr:nvSpPr>
        <xdr:cNvPr id="374" name="楕円 373"/>
        <xdr:cNvSpPr/>
      </xdr:nvSpPr>
      <xdr:spPr>
        <a:xfrm>
          <a:off x="7810500" y="100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162144</xdr:rowOff>
    </xdr:from>
    <xdr:ext cx="534377" cy="259045"/>
    <xdr:sp macro="" textlink="">
      <xdr:nvSpPr>
        <xdr:cNvPr id="375" name="テキスト ボックス 374"/>
        <xdr:cNvSpPr txBox="1"/>
      </xdr:nvSpPr>
      <xdr:spPr>
        <a:xfrm>
          <a:off x="7594111" y="1010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55227</xdr:rowOff>
    </xdr:from>
    <xdr:to>
      <xdr:col>36</xdr:col>
      <xdr:colOff>165100</xdr:colOff>
      <xdr:row>58</xdr:row>
      <xdr:rowOff>156827</xdr:rowOff>
    </xdr:to>
    <xdr:sp macro="" textlink="">
      <xdr:nvSpPr>
        <xdr:cNvPr id="376" name="楕円 375"/>
        <xdr:cNvSpPr/>
      </xdr:nvSpPr>
      <xdr:spPr>
        <a:xfrm>
          <a:off x="6921500" y="999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147954</xdr:rowOff>
    </xdr:from>
    <xdr:ext cx="534377" cy="259045"/>
    <xdr:sp macro="" textlink="">
      <xdr:nvSpPr>
        <xdr:cNvPr id="377" name="テキスト ボックス 376"/>
        <xdr:cNvSpPr txBox="1"/>
      </xdr:nvSpPr>
      <xdr:spPr>
        <a:xfrm>
          <a:off x="6705111" y="1009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1995</xdr:rowOff>
    </xdr:from>
    <xdr:to>
      <xdr:col>55</xdr:col>
      <xdr:colOff>0</xdr:colOff>
      <xdr:row>79</xdr:row>
      <xdr:rowOff>4921</xdr:rowOff>
    </xdr:to>
    <xdr:cxnSp macro="">
      <xdr:nvCxnSpPr>
        <xdr:cNvPr id="406" name="直線コネクタ 405"/>
        <xdr:cNvCxnSpPr/>
      </xdr:nvCxnSpPr>
      <xdr:spPr>
        <a:xfrm>
          <a:off x="9639300" y="13546545"/>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242</xdr:rowOff>
    </xdr:from>
    <xdr:to>
      <xdr:col>50</xdr:col>
      <xdr:colOff>114300</xdr:colOff>
      <xdr:row>79</xdr:row>
      <xdr:rowOff>1995</xdr:rowOff>
    </xdr:to>
    <xdr:cxnSp macro="">
      <xdr:nvCxnSpPr>
        <xdr:cNvPr id="409" name="直線コネクタ 408"/>
        <xdr:cNvCxnSpPr/>
      </xdr:nvCxnSpPr>
      <xdr:spPr>
        <a:xfrm>
          <a:off x="8750300" y="13544792"/>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242</xdr:rowOff>
    </xdr:from>
    <xdr:to>
      <xdr:col>45</xdr:col>
      <xdr:colOff>177800</xdr:colOff>
      <xdr:row>79</xdr:row>
      <xdr:rowOff>23781</xdr:rowOff>
    </xdr:to>
    <xdr:cxnSp macro="">
      <xdr:nvCxnSpPr>
        <xdr:cNvPr id="412" name="直線コネクタ 411"/>
        <xdr:cNvCxnSpPr/>
      </xdr:nvCxnSpPr>
      <xdr:spPr>
        <a:xfrm flipV="1">
          <a:off x="7861300" y="13544792"/>
          <a:ext cx="889000" cy="2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23781</xdr:rowOff>
    </xdr:from>
    <xdr:to>
      <xdr:col>41</xdr:col>
      <xdr:colOff>50800</xdr:colOff>
      <xdr:row>79</xdr:row>
      <xdr:rowOff>30144</xdr:rowOff>
    </xdr:to>
    <xdr:cxnSp macro="">
      <xdr:nvCxnSpPr>
        <xdr:cNvPr id="415" name="直線コネクタ 414"/>
        <xdr:cNvCxnSpPr/>
      </xdr:nvCxnSpPr>
      <xdr:spPr>
        <a:xfrm flipV="1">
          <a:off x="6972300" y="13568331"/>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125571</xdr:rowOff>
    </xdr:from>
    <xdr:to>
      <xdr:col>55</xdr:col>
      <xdr:colOff>50800</xdr:colOff>
      <xdr:row>79</xdr:row>
      <xdr:rowOff>55721</xdr:rowOff>
    </xdr:to>
    <xdr:sp macro="" textlink="">
      <xdr:nvSpPr>
        <xdr:cNvPr id="425" name="楕円 424"/>
        <xdr:cNvSpPr/>
      </xdr:nvSpPr>
      <xdr:spPr>
        <a:xfrm>
          <a:off x="10426700" y="1349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40498</xdr:rowOff>
    </xdr:from>
    <xdr:ext cx="534377" cy="259045"/>
    <xdr:sp macro="" textlink="">
      <xdr:nvSpPr>
        <xdr:cNvPr id="426" name="商工費該当値テキスト"/>
        <xdr:cNvSpPr txBox="1"/>
      </xdr:nvSpPr>
      <xdr:spPr>
        <a:xfrm>
          <a:off x="10528300" y="134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122645</xdr:rowOff>
    </xdr:from>
    <xdr:to>
      <xdr:col>50</xdr:col>
      <xdr:colOff>165100</xdr:colOff>
      <xdr:row>79</xdr:row>
      <xdr:rowOff>52795</xdr:rowOff>
    </xdr:to>
    <xdr:sp macro="" textlink="">
      <xdr:nvSpPr>
        <xdr:cNvPr id="427" name="楕円 426"/>
        <xdr:cNvSpPr/>
      </xdr:nvSpPr>
      <xdr:spPr>
        <a:xfrm>
          <a:off x="9588500" y="134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43922</xdr:rowOff>
    </xdr:from>
    <xdr:ext cx="534377" cy="259045"/>
    <xdr:sp macro="" textlink="">
      <xdr:nvSpPr>
        <xdr:cNvPr id="428" name="テキスト ボックス 427"/>
        <xdr:cNvSpPr txBox="1"/>
      </xdr:nvSpPr>
      <xdr:spPr>
        <a:xfrm>
          <a:off x="9372111" y="1358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120892</xdr:rowOff>
    </xdr:from>
    <xdr:to>
      <xdr:col>46</xdr:col>
      <xdr:colOff>38100</xdr:colOff>
      <xdr:row>79</xdr:row>
      <xdr:rowOff>51042</xdr:rowOff>
    </xdr:to>
    <xdr:sp macro="" textlink="">
      <xdr:nvSpPr>
        <xdr:cNvPr id="429" name="楕円 428"/>
        <xdr:cNvSpPr/>
      </xdr:nvSpPr>
      <xdr:spPr>
        <a:xfrm>
          <a:off x="8699500" y="1349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42169</xdr:rowOff>
    </xdr:from>
    <xdr:ext cx="534377" cy="259045"/>
    <xdr:sp macro="" textlink="">
      <xdr:nvSpPr>
        <xdr:cNvPr id="430" name="テキスト ボックス 429"/>
        <xdr:cNvSpPr txBox="1"/>
      </xdr:nvSpPr>
      <xdr:spPr>
        <a:xfrm>
          <a:off x="8483111" y="1358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144431</xdr:rowOff>
    </xdr:from>
    <xdr:to>
      <xdr:col>41</xdr:col>
      <xdr:colOff>101600</xdr:colOff>
      <xdr:row>79</xdr:row>
      <xdr:rowOff>74581</xdr:rowOff>
    </xdr:to>
    <xdr:sp macro="" textlink="">
      <xdr:nvSpPr>
        <xdr:cNvPr id="431" name="楕円 430"/>
        <xdr:cNvSpPr/>
      </xdr:nvSpPr>
      <xdr:spPr>
        <a:xfrm>
          <a:off x="7810500" y="135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65708</xdr:rowOff>
    </xdr:from>
    <xdr:ext cx="469744" cy="259045"/>
    <xdr:sp macro="" textlink="">
      <xdr:nvSpPr>
        <xdr:cNvPr id="432" name="テキスト ボックス 431"/>
        <xdr:cNvSpPr txBox="1"/>
      </xdr:nvSpPr>
      <xdr:spPr>
        <a:xfrm>
          <a:off x="7626428" y="1361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150794</xdr:rowOff>
    </xdr:from>
    <xdr:to>
      <xdr:col>36</xdr:col>
      <xdr:colOff>165100</xdr:colOff>
      <xdr:row>79</xdr:row>
      <xdr:rowOff>80944</xdr:rowOff>
    </xdr:to>
    <xdr:sp macro="" textlink="">
      <xdr:nvSpPr>
        <xdr:cNvPr id="433" name="楕円 432"/>
        <xdr:cNvSpPr/>
      </xdr:nvSpPr>
      <xdr:spPr>
        <a:xfrm>
          <a:off x="6921500" y="1352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72071</xdr:rowOff>
    </xdr:from>
    <xdr:ext cx="469744" cy="259045"/>
    <xdr:sp macro="" textlink="">
      <xdr:nvSpPr>
        <xdr:cNvPr id="434" name="テキスト ボックス 433"/>
        <xdr:cNvSpPr txBox="1"/>
      </xdr:nvSpPr>
      <xdr:spPr>
        <a:xfrm>
          <a:off x="6737428" y="1361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85559</xdr:rowOff>
    </xdr:from>
    <xdr:to>
      <xdr:col>55</xdr:col>
      <xdr:colOff>0</xdr:colOff>
      <xdr:row>98</xdr:row>
      <xdr:rowOff>130494</xdr:rowOff>
    </xdr:to>
    <xdr:cxnSp macro="">
      <xdr:nvCxnSpPr>
        <xdr:cNvPr id="465" name="直線コネクタ 464"/>
        <xdr:cNvCxnSpPr/>
      </xdr:nvCxnSpPr>
      <xdr:spPr>
        <a:xfrm flipV="1">
          <a:off x="9639300" y="16887659"/>
          <a:ext cx="838200" cy="4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130494</xdr:rowOff>
    </xdr:from>
    <xdr:to>
      <xdr:col>50</xdr:col>
      <xdr:colOff>114300</xdr:colOff>
      <xdr:row>99</xdr:row>
      <xdr:rowOff>7004</xdr:rowOff>
    </xdr:to>
    <xdr:cxnSp macro="">
      <xdr:nvCxnSpPr>
        <xdr:cNvPr id="468" name="直線コネクタ 467"/>
        <xdr:cNvCxnSpPr/>
      </xdr:nvCxnSpPr>
      <xdr:spPr>
        <a:xfrm flipV="1">
          <a:off x="8750300" y="16932594"/>
          <a:ext cx="889000" cy="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7004</xdr:rowOff>
    </xdr:from>
    <xdr:to>
      <xdr:col>45</xdr:col>
      <xdr:colOff>177800</xdr:colOff>
      <xdr:row>99</xdr:row>
      <xdr:rowOff>34075</xdr:rowOff>
    </xdr:to>
    <xdr:cxnSp macro="">
      <xdr:nvCxnSpPr>
        <xdr:cNvPr id="471" name="直線コネクタ 470"/>
        <xdr:cNvCxnSpPr/>
      </xdr:nvCxnSpPr>
      <xdr:spPr>
        <a:xfrm flipV="1">
          <a:off x="7861300" y="16980554"/>
          <a:ext cx="889000" cy="2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26138</xdr:rowOff>
    </xdr:from>
    <xdr:to>
      <xdr:col>41</xdr:col>
      <xdr:colOff>50800</xdr:colOff>
      <xdr:row>99</xdr:row>
      <xdr:rowOff>34075</xdr:rowOff>
    </xdr:to>
    <xdr:cxnSp macro="">
      <xdr:nvCxnSpPr>
        <xdr:cNvPr id="474" name="直線コネクタ 473"/>
        <xdr:cNvCxnSpPr/>
      </xdr:nvCxnSpPr>
      <xdr:spPr>
        <a:xfrm>
          <a:off x="6972300" y="16999688"/>
          <a:ext cx="889000" cy="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34759</xdr:rowOff>
    </xdr:from>
    <xdr:to>
      <xdr:col>55</xdr:col>
      <xdr:colOff>50800</xdr:colOff>
      <xdr:row>98</xdr:row>
      <xdr:rowOff>136359</xdr:rowOff>
    </xdr:to>
    <xdr:sp macro="" textlink="">
      <xdr:nvSpPr>
        <xdr:cNvPr id="484" name="楕円 483"/>
        <xdr:cNvSpPr/>
      </xdr:nvSpPr>
      <xdr:spPr>
        <a:xfrm>
          <a:off x="10426700" y="168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13186</xdr:rowOff>
    </xdr:from>
    <xdr:ext cx="599010" cy="259045"/>
    <xdr:sp macro="" textlink="">
      <xdr:nvSpPr>
        <xdr:cNvPr id="485" name="土木費該当値テキスト"/>
        <xdr:cNvSpPr txBox="1"/>
      </xdr:nvSpPr>
      <xdr:spPr>
        <a:xfrm>
          <a:off x="10528300" y="1681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79694</xdr:rowOff>
    </xdr:from>
    <xdr:to>
      <xdr:col>50</xdr:col>
      <xdr:colOff>165100</xdr:colOff>
      <xdr:row>99</xdr:row>
      <xdr:rowOff>9844</xdr:rowOff>
    </xdr:to>
    <xdr:sp macro="" textlink="">
      <xdr:nvSpPr>
        <xdr:cNvPr id="486" name="楕円 485"/>
        <xdr:cNvSpPr/>
      </xdr:nvSpPr>
      <xdr:spPr>
        <a:xfrm>
          <a:off x="9588500" y="1688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971</xdr:rowOff>
    </xdr:from>
    <xdr:ext cx="534377" cy="259045"/>
    <xdr:sp macro="" textlink="">
      <xdr:nvSpPr>
        <xdr:cNvPr id="487" name="テキスト ボックス 486"/>
        <xdr:cNvSpPr txBox="1"/>
      </xdr:nvSpPr>
      <xdr:spPr>
        <a:xfrm>
          <a:off x="9372111" y="1697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127654</xdr:rowOff>
    </xdr:from>
    <xdr:to>
      <xdr:col>46</xdr:col>
      <xdr:colOff>38100</xdr:colOff>
      <xdr:row>99</xdr:row>
      <xdr:rowOff>57804</xdr:rowOff>
    </xdr:to>
    <xdr:sp macro="" textlink="">
      <xdr:nvSpPr>
        <xdr:cNvPr id="488" name="楕円 487"/>
        <xdr:cNvSpPr/>
      </xdr:nvSpPr>
      <xdr:spPr>
        <a:xfrm>
          <a:off x="8699500" y="1692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48931</xdr:rowOff>
    </xdr:from>
    <xdr:ext cx="534377" cy="259045"/>
    <xdr:sp macro="" textlink="">
      <xdr:nvSpPr>
        <xdr:cNvPr id="489" name="テキスト ボックス 488"/>
        <xdr:cNvSpPr txBox="1"/>
      </xdr:nvSpPr>
      <xdr:spPr>
        <a:xfrm>
          <a:off x="8483111" y="1702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154725</xdr:rowOff>
    </xdr:from>
    <xdr:to>
      <xdr:col>41</xdr:col>
      <xdr:colOff>101600</xdr:colOff>
      <xdr:row>99</xdr:row>
      <xdr:rowOff>84875</xdr:rowOff>
    </xdr:to>
    <xdr:sp macro="" textlink="">
      <xdr:nvSpPr>
        <xdr:cNvPr id="490" name="楕円 489"/>
        <xdr:cNvSpPr/>
      </xdr:nvSpPr>
      <xdr:spPr>
        <a:xfrm>
          <a:off x="7810500" y="1695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76002</xdr:rowOff>
    </xdr:from>
    <xdr:ext cx="534377" cy="259045"/>
    <xdr:sp macro="" textlink="">
      <xdr:nvSpPr>
        <xdr:cNvPr id="491" name="テキスト ボックス 490"/>
        <xdr:cNvSpPr txBox="1"/>
      </xdr:nvSpPr>
      <xdr:spPr>
        <a:xfrm>
          <a:off x="7594111" y="1704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146788</xdr:rowOff>
    </xdr:from>
    <xdr:to>
      <xdr:col>36</xdr:col>
      <xdr:colOff>165100</xdr:colOff>
      <xdr:row>99</xdr:row>
      <xdr:rowOff>76938</xdr:rowOff>
    </xdr:to>
    <xdr:sp macro="" textlink="">
      <xdr:nvSpPr>
        <xdr:cNvPr id="492" name="楕円 491"/>
        <xdr:cNvSpPr/>
      </xdr:nvSpPr>
      <xdr:spPr>
        <a:xfrm>
          <a:off x="6921500" y="169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68065</xdr:rowOff>
    </xdr:from>
    <xdr:ext cx="534377" cy="259045"/>
    <xdr:sp macro="" textlink="">
      <xdr:nvSpPr>
        <xdr:cNvPr id="493" name="テキスト ボックス 492"/>
        <xdr:cNvSpPr txBox="1"/>
      </xdr:nvSpPr>
      <xdr:spPr>
        <a:xfrm>
          <a:off x="6705111" y="1704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145080</xdr:rowOff>
    </xdr:from>
    <xdr:to>
      <xdr:col>85</xdr:col>
      <xdr:colOff>127000</xdr:colOff>
      <xdr:row>38</xdr:row>
      <xdr:rowOff>145554</xdr:rowOff>
    </xdr:to>
    <xdr:cxnSp macro="">
      <xdr:nvCxnSpPr>
        <xdr:cNvPr id="522" name="直線コネクタ 521"/>
        <xdr:cNvCxnSpPr/>
      </xdr:nvCxnSpPr>
      <xdr:spPr>
        <a:xfrm flipV="1">
          <a:off x="15481300" y="6660180"/>
          <a:ext cx="8382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145554</xdr:rowOff>
    </xdr:from>
    <xdr:to>
      <xdr:col>81</xdr:col>
      <xdr:colOff>50800</xdr:colOff>
      <xdr:row>38</xdr:row>
      <xdr:rowOff>151648</xdr:rowOff>
    </xdr:to>
    <xdr:cxnSp macro="">
      <xdr:nvCxnSpPr>
        <xdr:cNvPr id="525" name="直線コネクタ 524"/>
        <xdr:cNvCxnSpPr/>
      </xdr:nvCxnSpPr>
      <xdr:spPr>
        <a:xfrm flipV="1">
          <a:off x="14592300" y="6660654"/>
          <a:ext cx="889000" cy="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151648</xdr:rowOff>
    </xdr:from>
    <xdr:to>
      <xdr:col>76</xdr:col>
      <xdr:colOff>114300</xdr:colOff>
      <xdr:row>38</xdr:row>
      <xdr:rowOff>158809</xdr:rowOff>
    </xdr:to>
    <xdr:cxnSp macro="">
      <xdr:nvCxnSpPr>
        <xdr:cNvPr id="528" name="直線コネクタ 527"/>
        <xdr:cNvCxnSpPr/>
      </xdr:nvCxnSpPr>
      <xdr:spPr>
        <a:xfrm flipV="1">
          <a:off x="13703300" y="6666748"/>
          <a:ext cx="889000" cy="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145669</xdr:rowOff>
    </xdr:from>
    <xdr:to>
      <xdr:col>71</xdr:col>
      <xdr:colOff>177800</xdr:colOff>
      <xdr:row>38</xdr:row>
      <xdr:rowOff>158809</xdr:rowOff>
    </xdr:to>
    <xdr:cxnSp macro="">
      <xdr:nvCxnSpPr>
        <xdr:cNvPr id="531" name="直線コネクタ 530"/>
        <xdr:cNvCxnSpPr/>
      </xdr:nvCxnSpPr>
      <xdr:spPr>
        <a:xfrm>
          <a:off x="12814300" y="6660769"/>
          <a:ext cx="889000" cy="1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94280</xdr:rowOff>
    </xdr:from>
    <xdr:to>
      <xdr:col>85</xdr:col>
      <xdr:colOff>177800</xdr:colOff>
      <xdr:row>39</xdr:row>
      <xdr:rowOff>24430</xdr:rowOff>
    </xdr:to>
    <xdr:sp macro="" textlink="">
      <xdr:nvSpPr>
        <xdr:cNvPr id="541" name="楕円 540"/>
        <xdr:cNvSpPr/>
      </xdr:nvSpPr>
      <xdr:spPr>
        <a:xfrm>
          <a:off x="16268700" y="660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42517</xdr:rowOff>
    </xdr:from>
    <xdr:ext cx="534377" cy="259045"/>
    <xdr:sp macro="" textlink="">
      <xdr:nvSpPr>
        <xdr:cNvPr id="542" name="消防費該当値テキスト"/>
        <xdr:cNvSpPr txBox="1"/>
      </xdr:nvSpPr>
      <xdr:spPr>
        <a:xfrm>
          <a:off x="16370300" y="65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94754</xdr:rowOff>
    </xdr:from>
    <xdr:to>
      <xdr:col>81</xdr:col>
      <xdr:colOff>101600</xdr:colOff>
      <xdr:row>39</xdr:row>
      <xdr:rowOff>24904</xdr:rowOff>
    </xdr:to>
    <xdr:sp macro="" textlink="">
      <xdr:nvSpPr>
        <xdr:cNvPr id="543" name="楕円 542"/>
        <xdr:cNvSpPr/>
      </xdr:nvSpPr>
      <xdr:spPr>
        <a:xfrm>
          <a:off x="15430500" y="66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16031</xdr:rowOff>
    </xdr:from>
    <xdr:ext cx="534377" cy="259045"/>
    <xdr:sp macro="" textlink="">
      <xdr:nvSpPr>
        <xdr:cNvPr id="544" name="テキスト ボックス 543"/>
        <xdr:cNvSpPr txBox="1"/>
      </xdr:nvSpPr>
      <xdr:spPr>
        <a:xfrm>
          <a:off x="15214111" y="670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100848</xdr:rowOff>
    </xdr:from>
    <xdr:to>
      <xdr:col>76</xdr:col>
      <xdr:colOff>165100</xdr:colOff>
      <xdr:row>39</xdr:row>
      <xdr:rowOff>30998</xdr:rowOff>
    </xdr:to>
    <xdr:sp macro="" textlink="">
      <xdr:nvSpPr>
        <xdr:cNvPr id="545" name="楕円 544"/>
        <xdr:cNvSpPr/>
      </xdr:nvSpPr>
      <xdr:spPr>
        <a:xfrm>
          <a:off x="14541500" y="66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22125</xdr:rowOff>
    </xdr:from>
    <xdr:ext cx="534377" cy="259045"/>
    <xdr:sp macro="" textlink="">
      <xdr:nvSpPr>
        <xdr:cNvPr id="546" name="テキスト ボックス 545"/>
        <xdr:cNvSpPr txBox="1"/>
      </xdr:nvSpPr>
      <xdr:spPr>
        <a:xfrm>
          <a:off x="14325111" y="670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108009</xdr:rowOff>
    </xdr:from>
    <xdr:to>
      <xdr:col>72</xdr:col>
      <xdr:colOff>38100</xdr:colOff>
      <xdr:row>39</xdr:row>
      <xdr:rowOff>38159</xdr:rowOff>
    </xdr:to>
    <xdr:sp macro="" textlink="">
      <xdr:nvSpPr>
        <xdr:cNvPr id="547" name="楕円 546"/>
        <xdr:cNvSpPr/>
      </xdr:nvSpPr>
      <xdr:spPr>
        <a:xfrm>
          <a:off x="13652500" y="662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29286</xdr:rowOff>
    </xdr:from>
    <xdr:ext cx="534377" cy="259045"/>
    <xdr:sp macro="" textlink="">
      <xdr:nvSpPr>
        <xdr:cNvPr id="548" name="テキスト ボックス 547"/>
        <xdr:cNvSpPr txBox="1"/>
      </xdr:nvSpPr>
      <xdr:spPr>
        <a:xfrm>
          <a:off x="13436111" y="67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94869</xdr:rowOff>
    </xdr:from>
    <xdr:to>
      <xdr:col>67</xdr:col>
      <xdr:colOff>101600</xdr:colOff>
      <xdr:row>39</xdr:row>
      <xdr:rowOff>25019</xdr:rowOff>
    </xdr:to>
    <xdr:sp macro="" textlink="">
      <xdr:nvSpPr>
        <xdr:cNvPr id="549" name="楕円 548"/>
        <xdr:cNvSpPr/>
      </xdr:nvSpPr>
      <xdr:spPr>
        <a:xfrm>
          <a:off x="12763500" y="66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16146</xdr:rowOff>
    </xdr:from>
    <xdr:ext cx="534377" cy="259045"/>
    <xdr:sp macro="" textlink="">
      <xdr:nvSpPr>
        <xdr:cNvPr id="550" name="テキスト ボックス 549"/>
        <xdr:cNvSpPr txBox="1"/>
      </xdr:nvSpPr>
      <xdr:spPr>
        <a:xfrm>
          <a:off x="12547111" y="670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49515</xdr:rowOff>
    </xdr:from>
    <xdr:to>
      <xdr:col>85</xdr:col>
      <xdr:colOff>127000</xdr:colOff>
      <xdr:row>57</xdr:row>
      <xdr:rowOff>73916</xdr:rowOff>
    </xdr:to>
    <xdr:cxnSp macro="">
      <xdr:nvCxnSpPr>
        <xdr:cNvPr id="577" name="直線コネクタ 576"/>
        <xdr:cNvCxnSpPr/>
      </xdr:nvCxnSpPr>
      <xdr:spPr>
        <a:xfrm flipV="1">
          <a:off x="15481300" y="9822165"/>
          <a:ext cx="838200" cy="2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73916</xdr:rowOff>
    </xdr:from>
    <xdr:to>
      <xdr:col>81</xdr:col>
      <xdr:colOff>50800</xdr:colOff>
      <xdr:row>57</xdr:row>
      <xdr:rowOff>84173</xdr:rowOff>
    </xdr:to>
    <xdr:cxnSp macro="">
      <xdr:nvCxnSpPr>
        <xdr:cNvPr id="580" name="直線コネクタ 579"/>
        <xdr:cNvCxnSpPr/>
      </xdr:nvCxnSpPr>
      <xdr:spPr>
        <a:xfrm flipV="1">
          <a:off x="14592300" y="9846566"/>
          <a:ext cx="889000" cy="1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84173</xdr:rowOff>
    </xdr:from>
    <xdr:to>
      <xdr:col>76</xdr:col>
      <xdr:colOff>114300</xdr:colOff>
      <xdr:row>57</xdr:row>
      <xdr:rowOff>92839</xdr:rowOff>
    </xdr:to>
    <xdr:cxnSp macro="">
      <xdr:nvCxnSpPr>
        <xdr:cNvPr id="583" name="直線コネクタ 582"/>
        <xdr:cNvCxnSpPr/>
      </xdr:nvCxnSpPr>
      <xdr:spPr>
        <a:xfrm flipV="1">
          <a:off x="13703300" y="9856823"/>
          <a:ext cx="889000" cy="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92839</xdr:rowOff>
    </xdr:from>
    <xdr:to>
      <xdr:col>71</xdr:col>
      <xdr:colOff>177800</xdr:colOff>
      <xdr:row>57</xdr:row>
      <xdr:rowOff>110234</xdr:rowOff>
    </xdr:to>
    <xdr:cxnSp macro="">
      <xdr:nvCxnSpPr>
        <xdr:cNvPr id="586" name="直線コネクタ 585"/>
        <xdr:cNvCxnSpPr/>
      </xdr:nvCxnSpPr>
      <xdr:spPr>
        <a:xfrm flipV="1">
          <a:off x="12814300" y="9865489"/>
          <a:ext cx="889000" cy="1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170165</xdr:rowOff>
    </xdr:from>
    <xdr:to>
      <xdr:col>85</xdr:col>
      <xdr:colOff>177800</xdr:colOff>
      <xdr:row>57</xdr:row>
      <xdr:rowOff>100315</xdr:rowOff>
    </xdr:to>
    <xdr:sp macro="" textlink="">
      <xdr:nvSpPr>
        <xdr:cNvPr id="596" name="楕円 595"/>
        <xdr:cNvSpPr/>
      </xdr:nvSpPr>
      <xdr:spPr>
        <a:xfrm>
          <a:off x="16268700" y="977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148592</xdr:rowOff>
    </xdr:from>
    <xdr:ext cx="599010" cy="259045"/>
    <xdr:sp macro="" textlink="">
      <xdr:nvSpPr>
        <xdr:cNvPr id="597" name="教育費該当値テキスト"/>
        <xdr:cNvSpPr txBox="1"/>
      </xdr:nvSpPr>
      <xdr:spPr>
        <a:xfrm>
          <a:off x="16370300" y="9749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23116</xdr:rowOff>
    </xdr:from>
    <xdr:to>
      <xdr:col>81</xdr:col>
      <xdr:colOff>101600</xdr:colOff>
      <xdr:row>57</xdr:row>
      <xdr:rowOff>124716</xdr:rowOff>
    </xdr:to>
    <xdr:sp macro="" textlink="">
      <xdr:nvSpPr>
        <xdr:cNvPr id="598" name="楕円 597"/>
        <xdr:cNvSpPr/>
      </xdr:nvSpPr>
      <xdr:spPr>
        <a:xfrm>
          <a:off x="15430500" y="979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115843</xdr:rowOff>
    </xdr:from>
    <xdr:ext cx="599010" cy="259045"/>
    <xdr:sp macro="" textlink="">
      <xdr:nvSpPr>
        <xdr:cNvPr id="599" name="テキスト ボックス 598"/>
        <xdr:cNvSpPr txBox="1"/>
      </xdr:nvSpPr>
      <xdr:spPr>
        <a:xfrm>
          <a:off x="15181795" y="988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33373</xdr:rowOff>
    </xdr:from>
    <xdr:to>
      <xdr:col>76</xdr:col>
      <xdr:colOff>165100</xdr:colOff>
      <xdr:row>57</xdr:row>
      <xdr:rowOff>134973</xdr:rowOff>
    </xdr:to>
    <xdr:sp macro="" textlink="">
      <xdr:nvSpPr>
        <xdr:cNvPr id="600" name="楕円 599"/>
        <xdr:cNvSpPr/>
      </xdr:nvSpPr>
      <xdr:spPr>
        <a:xfrm>
          <a:off x="14541500" y="980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126100</xdr:rowOff>
    </xdr:from>
    <xdr:ext cx="534377" cy="259045"/>
    <xdr:sp macro="" textlink="">
      <xdr:nvSpPr>
        <xdr:cNvPr id="601" name="テキスト ボックス 600"/>
        <xdr:cNvSpPr txBox="1"/>
      </xdr:nvSpPr>
      <xdr:spPr>
        <a:xfrm>
          <a:off x="14325111" y="989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42039</xdr:rowOff>
    </xdr:from>
    <xdr:to>
      <xdr:col>72</xdr:col>
      <xdr:colOff>38100</xdr:colOff>
      <xdr:row>57</xdr:row>
      <xdr:rowOff>143639</xdr:rowOff>
    </xdr:to>
    <xdr:sp macro="" textlink="">
      <xdr:nvSpPr>
        <xdr:cNvPr id="602" name="楕円 601"/>
        <xdr:cNvSpPr/>
      </xdr:nvSpPr>
      <xdr:spPr>
        <a:xfrm>
          <a:off x="13652500" y="981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134766</xdr:rowOff>
    </xdr:from>
    <xdr:ext cx="534377" cy="259045"/>
    <xdr:sp macro="" textlink="">
      <xdr:nvSpPr>
        <xdr:cNvPr id="603" name="テキスト ボックス 602"/>
        <xdr:cNvSpPr txBox="1"/>
      </xdr:nvSpPr>
      <xdr:spPr>
        <a:xfrm>
          <a:off x="13436111" y="990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59434</xdr:rowOff>
    </xdr:from>
    <xdr:to>
      <xdr:col>67</xdr:col>
      <xdr:colOff>101600</xdr:colOff>
      <xdr:row>57</xdr:row>
      <xdr:rowOff>161034</xdr:rowOff>
    </xdr:to>
    <xdr:sp macro="" textlink="">
      <xdr:nvSpPr>
        <xdr:cNvPr id="604" name="楕円 603"/>
        <xdr:cNvSpPr/>
      </xdr:nvSpPr>
      <xdr:spPr>
        <a:xfrm>
          <a:off x="12763500" y="983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152161</xdr:rowOff>
    </xdr:from>
    <xdr:ext cx="534377" cy="259045"/>
    <xdr:sp macro="" textlink="">
      <xdr:nvSpPr>
        <xdr:cNvPr id="605" name="テキスト ボックス 604"/>
        <xdr:cNvSpPr txBox="1"/>
      </xdr:nvSpPr>
      <xdr:spPr>
        <a:xfrm>
          <a:off x="12547111" y="992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41692</xdr:rowOff>
    </xdr:from>
    <xdr:to>
      <xdr:col>85</xdr:col>
      <xdr:colOff>127000</xdr:colOff>
      <xdr:row>98</xdr:row>
      <xdr:rowOff>51163</xdr:rowOff>
    </xdr:to>
    <xdr:cxnSp macro="">
      <xdr:nvCxnSpPr>
        <xdr:cNvPr id="693" name="直線コネクタ 692"/>
        <xdr:cNvCxnSpPr/>
      </xdr:nvCxnSpPr>
      <xdr:spPr>
        <a:xfrm flipV="1">
          <a:off x="15481300" y="16843792"/>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51163</xdr:rowOff>
    </xdr:from>
    <xdr:to>
      <xdr:col>81</xdr:col>
      <xdr:colOff>50800</xdr:colOff>
      <xdr:row>98</xdr:row>
      <xdr:rowOff>92132</xdr:rowOff>
    </xdr:to>
    <xdr:cxnSp macro="">
      <xdr:nvCxnSpPr>
        <xdr:cNvPr id="696" name="直線コネクタ 695"/>
        <xdr:cNvCxnSpPr/>
      </xdr:nvCxnSpPr>
      <xdr:spPr>
        <a:xfrm flipV="1">
          <a:off x="14592300" y="16853263"/>
          <a:ext cx="889000" cy="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92132</xdr:rowOff>
    </xdr:from>
    <xdr:to>
      <xdr:col>76</xdr:col>
      <xdr:colOff>114300</xdr:colOff>
      <xdr:row>98</xdr:row>
      <xdr:rowOff>101460</xdr:rowOff>
    </xdr:to>
    <xdr:cxnSp macro="">
      <xdr:nvCxnSpPr>
        <xdr:cNvPr id="699" name="直線コネクタ 698"/>
        <xdr:cNvCxnSpPr/>
      </xdr:nvCxnSpPr>
      <xdr:spPr>
        <a:xfrm flipV="1">
          <a:off x="13703300" y="16894232"/>
          <a:ext cx="8890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101460</xdr:rowOff>
    </xdr:from>
    <xdr:to>
      <xdr:col>71</xdr:col>
      <xdr:colOff>177800</xdr:colOff>
      <xdr:row>98</xdr:row>
      <xdr:rowOff>114822</xdr:rowOff>
    </xdr:to>
    <xdr:cxnSp macro="">
      <xdr:nvCxnSpPr>
        <xdr:cNvPr id="702" name="直線コネクタ 701"/>
        <xdr:cNvCxnSpPr/>
      </xdr:nvCxnSpPr>
      <xdr:spPr>
        <a:xfrm flipV="1">
          <a:off x="12814300" y="16903560"/>
          <a:ext cx="889000" cy="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162342</xdr:rowOff>
    </xdr:from>
    <xdr:to>
      <xdr:col>85</xdr:col>
      <xdr:colOff>177800</xdr:colOff>
      <xdr:row>98</xdr:row>
      <xdr:rowOff>92492</xdr:rowOff>
    </xdr:to>
    <xdr:sp macro="" textlink="">
      <xdr:nvSpPr>
        <xdr:cNvPr id="712" name="楕円 711"/>
        <xdr:cNvSpPr/>
      </xdr:nvSpPr>
      <xdr:spPr>
        <a:xfrm>
          <a:off x="16268700" y="167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140769</xdr:rowOff>
    </xdr:from>
    <xdr:ext cx="534377" cy="259045"/>
    <xdr:sp macro="" textlink="">
      <xdr:nvSpPr>
        <xdr:cNvPr id="713" name="公債費該当値テキスト"/>
        <xdr:cNvSpPr txBox="1"/>
      </xdr:nvSpPr>
      <xdr:spPr>
        <a:xfrm>
          <a:off x="16370300" y="1677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363</xdr:rowOff>
    </xdr:from>
    <xdr:to>
      <xdr:col>81</xdr:col>
      <xdr:colOff>101600</xdr:colOff>
      <xdr:row>98</xdr:row>
      <xdr:rowOff>101963</xdr:rowOff>
    </xdr:to>
    <xdr:sp macro="" textlink="">
      <xdr:nvSpPr>
        <xdr:cNvPr id="714" name="楕円 713"/>
        <xdr:cNvSpPr/>
      </xdr:nvSpPr>
      <xdr:spPr>
        <a:xfrm>
          <a:off x="15430500" y="168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93090</xdr:rowOff>
    </xdr:from>
    <xdr:ext cx="534377" cy="259045"/>
    <xdr:sp macro="" textlink="">
      <xdr:nvSpPr>
        <xdr:cNvPr id="715" name="テキスト ボックス 714"/>
        <xdr:cNvSpPr txBox="1"/>
      </xdr:nvSpPr>
      <xdr:spPr>
        <a:xfrm>
          <a:off x="15214111" y="1689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41332</xdr:rowOff>
    </xdr:from>
    <xdr:to>
      <xdr:col>76</xdr:col>
      <xdr:colOff>165100</xdr:colOff>
      <xdr:row>98</xdr:row>
      <xdr:rowOff>142932</xdr:rowOff>
    </xdr:to>
    <xdr:sp macro="" textlink="">
      <xdr:nvSpPr>
        <xdr:cNvPr id="716" name="楕円 715"/>
        <xdr:cNvSpPr/>
      </xdr:nvSpPr>
      <xdr:spPr>
        <a:xfrm>
          <a:off x="14541500" y="1684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134059</xdr:rowOff>
    </xdr:from>
    <xdr:ext cx="534377" cy="259045"/>
    <xdr:sp macro="" textlink="">
      <xdr:nvSpPr>
        <xdr:cNvPr id="717" name="テキスト ボックス 716"/>
        <xdr:cNvSpPr txBox="1"/>
      </xdr:nvSpPr>
      <xdr:spPr>
        <a:xfrm>
          <a:off x="14325111" y="1693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50660</xdr:rowOff>
    </xdr:from>
    <xdr:to>
      <xdr:col>72</xdr:col>
      <xdr:colOff>38100</xdr:colOff>
      <xdr:row>98</xdr:row>
      <xdr:rowOff>152260</xdr:rowOff>
    </xdr:to>
    <xdr:sp macro="" textlink="">
      <xdr:nvSpPr>
        <xdr:cNvPr id="718" name="楕円 717"/>
        <xdr:cNvSpPr/>
      </xdr:nvSpPr>
      <xdr:spPr>
        <a:xfrm>
          <a:off x="13652500" y="168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143387</xdr:rowOff>
    </xdr:from>
    <xdr:ext cx="534377" cy="259045"/>
    <xdr:sp macro="" textlink="">
      <xdr:nvSpPr>
        <xdr:cNvPr id="719" name="テキスト ボックス 718"/>
        <xdr:cNvSpPr txBox="1"/>
      </xdr:nvSpPr>
      <xdr:spPr>
        <a:xfrm>
          <a:off x="13436111" y="1694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64022</xdr:rowOff>
    </xdr:from>
    <xdr:to>
      <xdr:col>67</xdr:col>
      <xdr:colOff>101600</xdr:colOff>
      <xdr:row>98</xdr:row>
      <xdr:rowOff>165622</xdr:rowOff>
    </xdr:to>
    <xdr:sp macro="" textlink="">
      <xdr:nvSpPr>
        <xdr:cNvPr id="720" name="楕円 719"/>
        <xdr:cNvSpPr/>
      </xdr:nvSpPr>
      <xdr:spPr>
        <a:xfrm>
          <a:off x="12763500" y="168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156749</xdr:rowOff>
    </xdr:from>
    <xdr:ext cx="534377" cy="259045"/>
    <xdr:sp macro="" textlink="">
      <xdr:nvSpPr>
        <xdr:cNvPr id="721" name="テキスト ボックス 720"/>
        <xdr:cNvSpPr txBox="1"/>
      </xdr:nvSpPr>
      <xdr:spPr>
        <a:xfrm>
          <a:off x="12547111" y="1695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189,690</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％の減となっている。これは、退職手当負担金、農家応援事業委託料、公共施設等整備基金積立金の減によるものである。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171,671</a:t>
          </a:r>
          <a:r>
            <a:rPr kumimoji="1" lang="ja-JP" altLang="en-US" sz="1300">
              <a:latin typeface="ＭＳ Ｐゴシック" panose="020B0600070205080204" pitchFamily="50" charset="-128"/>
              <a:ea typeface="ＭＳ Ｐゴシック" panose="020B0600070205080204" pitchFamily="50" charset="-128"/>
            </a:rPr>
            <a:t>円となっている。決算額全体でみると、民生費のうち児童福祉行政に要する経費である児童福祉費が前年度に比べ増嵩していることが要因となっている。これは、湯川村が若者定住住宅を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戸整備したことにより、入所児童の増加が見込まれるため、待機児童「</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」を継続するために保育所の増改築工事を行い、受け入れ体制を整備したことによるものである。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113,157</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32.1</a:t>
          </a:r>
          <a:r>
            <a:rPr kumimoji="1" lang="ja-JP" altLang="en-US" sz="1300">
              <a:latin typeface="ＭＳ Ｐゴシック" panose="020B0600070205080204" pitchFamily="50" charset="-128"/>
              <a:ea typeface="ＭＳ Ｐゴシック" panose="020B0600070205080204" pitchFamily="50" charset="-128"/>
            </a:rPr>
            <a:t>％の増となっている。これは、平成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年度からの若者定住住宅整備事業の住宅建設工事を行い、普通建設事業費や物件費が増加したことが主な要因である。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114,451</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％の増となっている。これは、中学校に国の交付金を受けて猛暑対策のためのエアコン設置工事を行い、普通建設事業費や物件費が増加したことが主な要因である。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91,448</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％の増となっている。これは、平成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年度過疎対策事業債及び平成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年度緊急防災・減災事業債に係る元金償還が始まったことが要因である。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ついては、実質単年度収支は赤字となっているが、財政調整基金の取崩しにより、実質収支は黒字となっている。なお、令和元年度の財政調整基金残高については、取崩額を下回る歳計剰余金の積み立てにとどまったため、前年度比で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決算は、子ども・子育て支援臨時交付金の交付による地方特例交付金等が増加したほか、防災行政無線整備事業や若者定住住宅整備事業等の大型プロジェクト事業の実施に伴う地方債の借入額の増加し、黒字額は全体で増加し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Q22" workbookViewId="0">
      <selection activeCell="BW34" sqref="BW34:BX34"/>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2911523</v>
      </c>
      <c r="BO4" s="431"/>
      <c r="BP4" s="431"/>
      <c r="BQ4" s="431"/>
      <c r="BR4" s="431"/>
      <c r="BS4" s="431"/>
      <c r="BT4" s="431"/>
      <c r="BU4" s="432"/>
      <c r="BV4" s="430">
        <v>2877941</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5.3</v>
      </c>
      <c r="CU4" s="437"/>
      <c r="CV4" s="437"/>
      <c r="CW4" s="437"/>
      <c r="CX4" s="437"/>
      <c r="CY4" s="437"/>
      <c r="CZ4" s="437"/>
      <c r="DA4" s="438"/>
      <c r="DB4" s="436">
        <v>3.9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2796500</v>
      </c>
      <c r="BO5" s="468"/>
      <c r="BP5" s="468"/>
      <c r="BQ5" s="468"/>
      <c r="BR5" s="468"/>
      <c r="BS5" s="468"/>
      <c r="BT5" s="468"/>
      <c r="BU5" s="469"/>
      <c r="BV5" s="467">
        <v>2710417</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93.2</v>
      </c>
      <c r="CU5" s="465"/>
      <c r="CV5" s="465"/>
      <c r="CW5" s="465"/>
      <c r="CX5" s="465"/>
      <c r="CY5" s="465"/>
      <c r="CZ5" s="465"/>
      <c r="DA5" s="466"/>
      <c r="DB5" s="464">
        <v>92</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115023</v>
      </c>
      <c r="BO6" s="468"/>
      <c r="BP6" s="468"/>
      <c r="BQ6" s="468"/>
      <c r="BR6" s="468"/>
      <c r="BS6" s="468"/>
      <c r="BT6" s="468"/>
      <c r="BU6" s="469"/>
      <c r="BV6" s="467">
        <v>167524</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96.3</v>
      </c>
      <c r="CU6" s="505"/>
      <c r="CV6" s="505"/>
      <c r="CW6" s="505"/>
      <c r="CX6" s="505"/>
      <c r="CY6" s="505"/>
      <c r="CZ6" s="505"/>
      <c r="DA6" s="506"/>
      <c r="DB6" s="504">
        <v>96.2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30022</v>
      </c>
      <c r="BO7" s="468"/>
      <c r="BP7" s="468"/>
      <c r="BQ7" s="468"/>
      <c r="BR7" s="468"/>
      <c r="BS7" s="468"/>
      <c r="BT7" s="468"/>
      <c r="BU7" s="469"/>
      <c r="BV7" s="467">
        <v>105552</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1589550</v>
      </c>
      <c r="CU7" s="468"/>
      <c r="CV7" s="468"/>
      <c r="CW7" s="468"/>
      <c r="CX7" s="468"/>
      <c r="CY7" s="468"/>
      <c r="CZ7" s="468"/>
      <c r="DA7" s="469"/>
      <c r="DB7" s="467">
        <v>1575872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85001</v>
      </c>
      <c r="BO8" s="468"/>
      <c r="BP8" s="468"/>
      <c r="BQ8" s="468"/>
      <c r="BR8" s="468"/>
      <c r="BS8" s="468"/>
      <c r="BT8" s="468"/>
      <c r="BU8" s="469"/>
      <c r="BV8" s="467">
        <v>61972</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0.25</v>
      </c>
      <c r="CU8" s="508"/>
      <c r="CV8" s="508"/>
      <c r="CW8" s="508"/>
      <c r="CX8" s="508"/>
      <c r="CY8" s="508"/>
      <c r="CZ8" s="508"/>
      <c r="DA8" s="509"/>
      <c r="DB8" s="507">
        <v>0.25</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3206</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109</v>
      </c>
      <c r="AV9" s="500"/>
      <c r="AW9" s="500"/>
      <c r="AX9" s="500"/>
      <c r="AY9" s="501" t="s">
        <v>116</v>
      </c>
      <c r="AZ9" s="502"/>
      <c r="BA9" s="502"/>
      <c r="BB9" s="502"/>
      <c r="BC9" s="502"/>
      <c r="BD9" s="502"/>
      <c r="BE9" s="502"/>
      <c r="BF9" s="502"/>
      <c r="BG9" s="502"/>
      <c r="BH9" s="502"/>
      <c r="BI9" s="502"/>
      <c r="BJ9" s="502"/>
      <c r="BK9" s="502"/>
      <c r="BL9" s="502"/>
      <c r="BM9" s="503"/>
      <c r="BN9" s="467">
        <v>23029</v>
      </c>
      <c r="BO9" s="468"/>
      <c r="BP9" s="468"/>
      <c r="BQ9" s="468"/>
      <c r="BR9" s="468"/>
      <c r="BS9" s="468"/>
      <c r="BT9" s="468"/>
      <c r="BU9" s="469"/>
      <c r="BV9" s="467">
        <v>-12179</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15.3</v>
      </c>
      <c r="CU9" s="465"/>
      <c r="CV9" s="465"/>
      <c r="CW9" s="465"/>
      <c r="CX9" s="465"/>
      <c r="CY9" s="465"/>
      <c r="CZ9" s="465"/>
      <c r="DA9" s="466"/>
      <c r="DB9" s="464">
        <v>14.3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3364</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31124</v>
      </c>
      <c r="BO10" s="468"/>
      <c r="BP10" s="468"/>
      <c r="BQ10" s="468"/>
      <c r="BR10" s="468"/>
      <c r="BS10" s="468"/>
      <c r="BT10" s="468"/>
      <c r="BU10" s="469"/>
      <c r="BV10" s="467">
        <v>38140</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3194</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114000</v>
      </c>
      <c r="BO12" s="468"/>
      <c r="BP12" s="468"/>
      <c r="BQ12" s="468"/>
      <c r="BR12" s="468"/>
      <c r="BS12" s="468"/>
      <c r="BT12" s="468"/>
      <c r="BU12" s="469"/>
      <c r="BV12" s="467">
        <v>73000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140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141</v>
      </c>
      <c r="N13" s="559"/>
      <c r="O13" s="559"/>
      <c r="P13" s="559"/>
      <c r="Q13" s="560"/>
      <c r="R13" s="551">
        <v>3186</v>
      </c>
      <c r="S13" s="552"/>
      <c r="T13" s="552"/>
      <c r="U13" s="552"/>
      <c r="V13" s="553"/>
      <c r="W13" s="483" t="s">
        <v>142</v>
      </c>
      <c r="X13" s="484"/>
      <c r="Y13" s="484"/>
      <c r="Z13" s="484"/>
      <c r="AA13" s="484"/>
      <c r="AB13" s="474"/>
      <c r="AC13" s="518">
        <v>444</v>
      </c>
      <c r="AD13" s="519"/>
      <c r="AE13" s="519"/>
      <c r="AF13" s="519"/>
      <c r="AG13" s="561"/>
      <c r="AH13" s="518">
        <v>399</v>
      </c>
      <c r="AI13" s="519"/>
      <c r="AJ13" s="519"/>
      <c r="AK13" s="519"/>
      <c r="AL13" s="520"/>
      <c r="AM13" s="496" t="s">
        <v>143</v>
      </c>
      <c r="AN13" s="497"/>
      <c r="AO13" s="497"/>
      <c r="AP13" s="497"/>
      <c r="AQ13" s="497"/>
      <c r="AR13" s="497"/>
      <c r="AS13" s="497"/>
      <c r="AT13" s="498"/>
      <c r="AU13" s="499" t="s">
        <v>144</v>
      </c>
      <c r="AV13" s="500"/>
      <c r="AW13" s="500"/>
      <c r="AX13" s="500"/>
      <c r="AY13" s="501" t="s">
        <v>145</v>
      </c>
      <c r="AZ13" s="502"/>
      <c r="BA13" s="502"/>
      <c r="BB13" s="502"/>
      <c r="BC13" s="502"/>
      <c r="BD13" s="502"/>
      <c r="BE13" s="502"/>
      <c r="BF13" s="502"/>
      <c r="BG13" s="502"/>
      <c r="BH13" s="502"/>
      <c r="BI13" s="502"/>
      <c r="BJ13" s="502"/>
      <c r="BK13" s="502"/>
      <c r="BL13" s="502"/>
      <c r="BM13" s="503"/>
      <c r="BN13" s="467">
        <v>-59847</v>
      </c>
      <c r="BO13" s="468"/>
      <c r="BP13" s="468"/>
      <c r="BQ13" s="468"/>
      <c r="BR13" s="468"/>
      <c r="BS13" s="468"/>
      <c r="BT13" s="468"/>
      <c r="BU13" s="469"/>
      <c r="BV13" s="467">
        <v>-47039</v>
      </c>
      <c r="BW13" s="468"/>
      <c r="BX13" s="468"/>
      <c r="BY13" s="468"/>
      <c r="BZ13" s="468"/>
      <c r="CA13" s="468"/>
      <c r="CB13" s="468"/>
      <c r="CC13" s="469"/>
      <c r="CD13" s="470" t="s">
        <v>146</v>
      </c>
      <c r="CE13" s="471"/>
      <c r="CF13" s="471"/>
      <c r="CG13" s="471"/>
      <c r="CH13" s="471"/>
      <c r="CI13" s="471"/>
      <c r="CJ13" s="471"/>
      <c r="CK13" s="471"/>
      <c r="CL13" s="471"/>
      <c r="CM13" s="471"/>
      <c r="CN13" s="471"/>
      <c r="CO13" s="471"/>
      <c r="CP13" s="471"/>
      <c r="CQ13" s="471"/>
      <c r="CR13" s="471"/>
      <c r="CS13" s="472"/>
      <c r="CT13" s="464">
        <v>9.6</v>
      </c>
      <c r="CU13" s="465"/>
      <c r="CV13" s="465"/>
      <c r="CW13" s="465"/>
      <c r="CX13" s="465"/>
      <c r="CY13" s="465"/>
      <c r="CZ13" s="465"/>
      <c r="DA13" s="466"/>
      <c r="DB13" s="464">
        <v>8.1999999999999993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147</v>
      </c>
      <c r="M14" s="549"/>
      <c r="N14" s="549"/>
      <c r="O14" s="549"/>
      <c r="P14" s="549"/>
      <c r="Q14" s="550"/>
      <c r="R14" s="551">
        <v>3251</v>
      </c>
      <c r="S14" s="552"/>
      <c r="T14" s="552"/>
      <c r="U14" s="552"/>
      <c r="V14" s="553"/>
      <c r="W14" s="457"/>
      <c r="X14" s="458"/>
      <c r="Y14" s="458"/>
      <c r="Z14" s="458"/>
      <c r="AA14" s="458"/>
      <c r="AB14" s="447"/>
      <c r="AC14" s="554">
        <v>25.4</v>
      </c>
      <c r="AD14" s="555"/>
      <c r="AE14" s="555"/>
      <c r="AF14" s="555"/>
      <c r="AG14" s="556"/>
      <c r="AH14" s="554">
        <v>23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148</v>
      </c>
      <c r="CE14" s="563"/>
      <c r="CF14" s="563"/>
      <c r="CG14" s="563"/>
      <c r="CH14" s="563"/>
      <c r="CI14" s="563"/>
      <c r="CJ14" s="563"/>
      <c r="CK14" s="563"/>
      <c r="CL14" s="563"/>
      <c r="CM14" s="563"/>
      <c r="CN14" s="563"/>
      <c r="CO14" s="563"/>
      <c r="CP14" s="563"/>
      <c r="CQ14" s="563"/>
      <c r="CR14" s="563"/>
      <c r="CS14" s="564"/>
      <c r="CT14" s="565">
        <v>1.9</v>
      </c>
      <c r="CU14" s="566"/>
      <c r="CV14" s="566"/>
      <c r="CW14" s="566"/>
      <c r="CX14" s="566"/>
      <c r="CY14" s="566"/>
      <c r="CZ14" s="566"/>
      <c r="DA14" s="567"/>
      <c r="DB14" s="565" t="s">
        <v>139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141</v>
      </c>
      <c r="N15" s="559"/>
      <c r="O15" s="559"/>
      <c r="P15" s="559"/>
      <c r="Q15" s="560"/>
      <c r="R15" s="551">
        <v>3242</v>
      </c>
      <c r="S15" s="552"/>
      <c r="T15" s="552"/>
      <c r="U15" s="552"/>
      <c r="V15" s="553"/>
      <c r="W15" s="483" t="s">
        <v>149</v>
      </c>
      <c r="X15" s="484"/>
      <c r="Y15" s="484"/>
      <c r="Z15" s="484"/>
      <c r="AA15" s="484"/>
      <c r="AB15" s="474"/>
      <c r="AC15" s="518">
        <v>419</v>
      </c>
      <c r="AD15" s="519"/>
      <c r="AE15" s="519"/>
      <c r="AF15" s="519"/>
      <c r="AG15" s="561"/>
      <c r="AH15" s="518">
        <v>422</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367467</v>
      </c>
      <c r="BO15" s="431"/>
      <c r="BP15" s="431"/>
      <c r="BQ15" s="431"/>
      <c r="BR15" s="431"/>
      <c r="BS15" s="431"/>
      <c r="BT15" s="431"/>
      <c r="BU15" s="432"/>
      <c r="BV15" s="430">
        <v>347391</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24</v>
      </c>
      <c r="AD16" s="555"/>
      <c r="AE16" s="555"/>
      <c r="AF16" s="555"/>
      <c r="AG16" s="556"/>
      <c r="AH16" s="554">
        <v>24.3</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1446064</v>
      </c>
      <c r="BO16" s="468"/>
      <c r="BP16" s="468"/>
      <c r="BQ16" s="468"/>
      <c r="BR16" s="468"/>
      <c r="BS16" s="468"/>
      <c r="BT16" s="468"/>
      <c r="BU16" s="469"/>
      <c r="BV16" s="467">
        <v>1419386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885</v>
      </c>
      <c r="AD17" s="519"/>
      <c r="AE17" s="519"/>
      <c r="AF17" s="519"/>
      <c r="AG17" s="561"/>
      <c r="AH17" s="518">
        <v>916</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461456</v>
      </c>
      <c r="BO17" s="468"/>
      <c r="BP17" s="468"/>
      <c r="BQ17" s="468"/>
      <c r="BR17" s="468"/>
      <c r="BS17" s="468"/>
      <c r="BT17" s="468"/>
      <c r="BU17" s="469"/>
      <c r="BV17" s="467">
        <v>434838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159</v>
      </c>
      <c r="C18" s="510"/>
      <c r="D18" s="510"/>
      <c r="E18" s="582"/>
      <c r="F18" s="582"/>
      <c r="G18" s="582"/>
      <c r="H18" s="582"/>
      <c r="I18" s="582"/>
      <c r="J18" s="582"/>
      <c r="K18" s="582"/>
      <c r="L18" s="583">
        <v>16.37</v>
      </c>
      <c r="M18" s="583"/>
      <c r="N18" s="583"/>
      <c r="O18" s="583"/>
      <c r="P18" s="583"/>
      <c r="Q18" s="583"/>
      <c r="R18" s="584"/>
      <c r="S18" s="584"/>
      <c r="T18" s="584"/>
      <c r="U18" s="584"/>
      <c r="V18" s="585"/>
      <c r="W18" s="485"/>
      <c r="X18" s="486"/>
      <c r="Y18" s="486"/>
      <c r="Z18" s="486"/>
      <c r="AA18" s="486"/>
      <c r="AB18" s="477"/>
      <c r="AC18" s="586">
        <v>50.6</v>
      </c>
      <c r="AD18" s="587"/>
      <c r="AE18" s="587"/>
      <c r="AF18" s="587"/>
      <c r="AG18" s="588"/>
      <c r="AH18" s="586">
        <v>52.7</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1461117</v>
      </c>
      <c r="BO18" s="468"/>
      <c r="BP18" s="468"/>
      <c r="BQ18" s="468"/>
      <c r="BR18" s="468"/>
      <c r="BS18" s="468"/>
      <c r="BT18" s="468"/>
      <c r="BU18" s="469"/>
      <c r="BV18" s="467">
        <v>1446989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161</v>
      </c>
      <c r="C19" s="510"/>
      <c r="D19" s="510"/>
      <c r="E19" s="582"/>
      <c r="F19" s="582"/>
      <c r="G19" s="582"/>
      <c r="H19" s="582"/>
      <c r="I19" s="582"/>
      <c r="J19" s="582"/>
      <c r="K19" s="582"/>
      <c r="L19" s="590">
        <v>196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1906253</v>
      </c>
      <c r="BO19" s="468"/>
      <c r="BP19" s="468"/>
      <c r="BQ19" s="468"/>
      <c r="BR19" s="468"/>
      <c r="BS19" s="468"/>
      <c r="BT19" s="468"/>
      <c r="BU19" s="469"/>
      <c r="BV19" s="467">
        <v>1967677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163</v>
      </c>
      <c r="C20" s="510"/>
      <c r="D20" s="510"/>
      <c r="E20" s="582"/>
      <c r="F20" s="582"/>
      <c r="G20" s="582"/>
      <c r="H20" s="582"/>
      <c r="I20" s="582"/>
      <c r="J20" s="582"/>
      <c r="K20" s="582"/>
      <c r="L20" s="590">
        <v>906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3008965</v>
      </c>
      <c r="BO23" s="468"/>
      <c r="BP23" s="468"/>
      <c r="BQ23" s="468"/>
      <c r="BR23" s="468"/>
      <c r="BS23" s="468"/>
      <c r="BT23" s="468"/>
      <c r="BU23" s="469"/>
      <c r="BV23" s="467">
        <v>2842942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172</v>
      </c>
      <c r="F24" s="497"/>
      <c r="G24" s="497"/>
      <c r="H24" s="497"/>
      <c r="I24" s="497"/>
      <c r="J24" s="497"/>
      <c r="K24" s="498"/>
      <c r="L24" s="518">
        <v>1</v>
      </c>
      <c r="M24" s="519"/>
      <c r="N24" s="519"/>
      <c r="O24" s="519"/>
      <c r="P24" s="561"/>
      <c r="Q24" s="518">
        <v>7260</v>
      </c>
      <c r="R24" s="519"/>
      <c r="S24" s="519"/>
      <c r="T24" s="519"/>
      <c r="U24" s="519"/>
      <c r="V24" s="561"/>
      <c r="W24" s="620"/>
      <c r="X24" s="608"/>
      <c r="Y24" s="609"/>
      <c r="Z24" s="517" t="s">
        <v>173</v>
      </c>
      <c r="AA24" s="497"/>
      <c r="AB24" s="497"/>
      <c r="AC24" s="497"/>
      <c r="AD24" s="497"/>
      <c r="AE24" s="497"/>
      <c r="AF24" s="497"/>
      <c r="AG24" s="498"/>
      <c r="AH24" s="518">
        <v>47</v>
      </c>
      <c r="AI24" s="519"/>
      <c r="AJ24" s="519"/>
      <c r="AK24" s="519"/>
      <c r="AL24" s="561"/>
      <c r="AM24" s="518">
        <v>141705</v>
      </c>
      <c r="AN24" s="519"/>
      <c r="AO24" s="519"/>
      <c r="AP24" s="519"/>
      <c r="AQ24" s="519"/>
      <c r="AR24" s="561"/>
      <c r="AS24" s="518">
        <v>3015</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2186436</v>
      </c>
      <c r="BO24" s="468"/>
      <c r="BP24" s="468"/>
      <c r="BQ24" s="468"/>
      <c r="BR24" s="468"/>
      <c r="BS24" s="468"/>
      <c r="BT24" s="468"/>
      <c r="BU24" s="469"/>
      <c r="BV24" s="467">
        <v>2062442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175</v>
      </c>
      <c r="F25" s="497"/>
      <c r="G25" s="497"/>
      <c r="H25" s="497"/>
      <c r="I25" s="497"/>
      <c r="J25" s="497"/>
      <c r="K25" s="498"/>
      <c r="L25" s="518">
        <v>1</v>
      </c>
      <c r="M25" s="519"/>
      <c r="N25" s="519"/>
      <c r="O25" s="519"/>
      <c r="P25" s="561"/>
      <c r="Q25" s="518">
        <v>5800</v>
      </c>
      <c r="R25" s="519"/>
      <c r="S25" s="519"/>
      <c r="T25" s="519"/>
      <c r="U25" s="519"/>
      <c r="V25" s="561"/>
      <c r="W25" s="620"/>
      <c r="X25" s="608"/>
      <c r="Y25" s="609"/>
      <c r="Z25" s="517" t="s">
        <v>176</v>
      </c>
      <c r="AA25" s="497"/>
      <c r="AB25" s="497"/>
      <c r="AC25" s="497"/>
      <c r="AD25" s="497"/>
      <c r="AE25" s="497"/>
      <c r="AF25" s="497"/>
      <c r="AG25" s="498"/>
      <c r="AH25" s="518" t="s">
        <v>139</v>
      </c>
      <c r="AI25" s="519"/>
      <c r="AJ25" s="519"/>
      <c r="AK25" s="519"/>
      <c r="AL25" s="561"/>
      <c r="AM25" s="518" t="s">
        <v>139</v>
      </c>
      <c r="AN25" s="519"/>
      <c r="AO25" s="519"/>
      <c r="AP25" s="519"/>
      <c r="AQ25" s="519"/>
      <c r="AR25" s="561"/>
      <c r="AS25" s="518" t="s">
        <v>139</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t="s">
        <v>139</v>
      </c>
      <c r="BO25" s="431"/>
      <c r="BP25" s="431"/>
      <c r="BQ25" s="431"/>
      <c r="BR25" s="431"/>
      <c r="BS25" s="431"/>
      <c r="BT25" s="431"/>
      <c r="BU25" s="432"/>
      <c r="BV25" s="430" t="s">
        <v>139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5530</v>
      </c>
      <c r="R26" s="519"/>
      <c r="S26" s="519"/>
      <c r="T26" s="519"/>
      <c r="U26" s="519"/>
      <c r="V26" s="561"/>
      <c r="W26" s="620"/>
      <c r="X26" s="608"/>
      <c r="Y26" s="609"/>
      <c r="Z26" s="517" t="s">
        <v>179</v>
      </c>
      <c r="AA26" s="630"/>
      <c r="AB26" s="630"/>
      <c r="AC26" s="630"/>
      <c r="AD26" s="630"/>
      <c r="AE26" s="630"/>
      <c r="AF26" s="630"/>
      <c r="AG26" s="631"/>
      <c r="AH26" s="518" t="s">
        <v>139</v>
      </c>
      <c r="AI26" s="519"/>
      <c r="AJ26" s="519"/>
      <c r="AK26" s="519"/>
      <c r="AL26" s="561"/>
      <c r="AM26" s="518" t="s">
        <v>139</v>
      </c>
      <c r="AN26" s="519"/>
      <c r="AO26" s="519"/>
      <c r="AP26" s="519"/>
      <c r="AQ26" s="519"/>
      <c r="AR26" s="561"/>
      <c r="AS26" s="518" t="s">
        <v>139</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139</v>
      </c>
      <c r="BO26" s="468"/>
      <c r="BP26" s="468"/>
      <c r="BQ26" s="468"/>
      <c r="BR26" s="468"/>
      <c r="BS26" s="468"/>
      <c r="BT26" s="468"/>
      <c r="BU26" s="469"/>
      <c r="BV26" s="467" t="s">
        <v>139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2420</v>
      </c>
      <c r="R27" s="519"/>
      <c r="S27" s="519"/>
      <c r="T27" s="519"/>
      <c r="U27" s="519"/>
      <c r="V27" s="561"/>
      <c r="W27" s="620"/>
      <c r="X27" s="608"/>
      <c r="Y27" s="609"/>
      <c r="Z27" s="517" t="s">
        <v>182</v>
      </c>
      <c r="AA27" s="497"/>
      <c r="AB27" s="497"/>
      <c r="AC27" s="497"/>
      <c r="AD27" s="497"/>
      <c r="AE27" s="497"/>
      <c r="AF27" s="497"/>
      <c r="AG27" s="498"/>
      <c r="AH27" s="518">
        <v>5</v>
      </c>
      <c r="AI27" s="519"/>
      <c r="AJ27" s="519"/>
      <c r="AK27" s="519"/>
      <c r="AL27" s="561"/>
      <c r="AM27" s="518">
        <v>16705</v>
      </c>
      <c r="AN27" s="519"/>
      <c r="AO27" s="519"/>
      <c r="AP27" s="519"/>
      <c r="AQ27" s="519"/>
      <c r="AR27" s="561"/>
      <c r="AS27" s="518">
        <v>3341</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18427</v>
      </c>
      <c r="BO27" s="644"/>
      <c r="BP27" s="644"/>
      <c r="BQ27" s="644"/>
      <c r="BR27" s="644"/>
      <c r="BS27" s="644"/>
      <c r="BT27" s="644"/>
      <c r="BU27" s="645"/>
      <c r="BV27" s="643">
        <v>18426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2000</v>
      </c>
      <c r="R28" s="519"/>
      <c r="S28" s="519"/>
      <c r="T28" s="519"/>
      <c r="U28" s="519"/>
      <c r="V28" s="561"/>
      <c r="W28" s="620"/>
      <c r="X28" s="608"/>
      <c r="Y28" s="609"/>
      <c r="Z28" s="517" t="s">
        <v>185</v>
      </c>
      <c r="AA28" s="497"/>
      <c r="AB28" s="497"/>
      <c r="AC28" s="497"/>
      <c r="AD28" s="497"/>
      <c r="AE28" s="497"/>
      <c r="AF28" s="497"/>
      <c r="AG28" s="498"/>
      <c r="AH28" s="518" t="s">
        <v>139</v>
      </c>
      <c r="AI28" s="519"/>
      <c r="AJ28" s="519"/>
      <c r="AK28" s="519"/>
      <c r="AL28" s="561"/>
      <c r="AM28" s="518" t="s">
        <v>139</v>
      </c>
      <c r="AN28" s="519"/>
      <c r="AO28" s="519"/>
      <c r="AP28" s="519"/>
      <c r="AQ28" s="519"/>
      <c r="AR28" s="561"/>
      <c r="AS28" s="518" t="s">
        <v>139</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806277</v>
      </c>
      <c r="BO28" s="431"/>
      <c r="BP28" s="431"/>
      <c r="BQ28" s="431"/>
      <c r="BR28" s="431"/>
      <c r="BS28" s="431"/>
      <c r="BT28" s="431"/>
      <c r="BU28" s="432"/>
      <c r="BV28" s="430">
        <v>889153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8</v>
      </c>
      <c r="M29" s="519"/>
      <c r="N29" s="519"/>
      <c r="O29" s="519"/>
      <c r="P29" s="561"/>
      <c r="Q29" s="518">
        <v>1800</v>
      </c>
      <c r="R29" s="519"/>
      <c r="S29" s="519"/>
      <c r="T29" s="519"/>
      <c r="U29" s="519"/>
      <c r="V29" s="561"/>
      <c r="W29" s="621"/>
      <c r="X29" s="622"/>
      <c r="Y29" s="623"/>
      <c r="Z29" s="517" t="s">
        <v>188</v>
      </c>
      <c r="AA29" s="497"/>
      <c r="AB29" s="497"/>
      <c r="AC29" s="497"/>
      <c r="AD29" s="497"/>
      <c r="AE29" s="497"/>
      <c r="AF29" s="497"/>
      <c r="AG29" s="498"/>
      <c r="AH29" s="518">
        <v>52</v>
      </c>
      <c r="AI29" s="519"/>
      <c r="AJ29" s="519"/>
      <c r="AK29" s="519"/>
      <c r="AL29" s="561"/>
      <c r="AM29" s="518">
        <v>158410</v>
      </c>
      <c r="AN29" s="519"/>
      <c r="AO29" s="519"/>
      <c r="AP29" s="519"/>
      <c r="AQ29" s="519"/>
      <c r="AR29" s="561"/>
      <c r="AS29" s="518">
        <v>3046</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21375</v>
      </c>
      <c r="BO29" s="468"/>
      <c r="BP29" s="468"/>
      <c r="BQ29" s="468"/>
      <c r="BR29" s="468"/>
      <c r="BS29" s="468"/>
      <c r="BT29" s="468"/>
      <c r="BU29" s="469"/>
      <c r="BV29" s="467">
        <v>21373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100</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800308</v>
      </c>
      <c r="BO30" s="644"/>
      <c r="BP30" s="644"/>
      <c r="BQ30" s="644"/>
      <c r="BR30" s="644"/>
      <c r="BS30" s="644"/>
      <c r="BT30" s="644"/>
      <c r="BU30" s="645"/>
      <c r="BV30" s="643">
        <v>709327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197</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IF('各会計、関係団体の財政状況及び健全化判断比率'!B31="","",'各会計、関係団体の財政状況及び健全化判断比率'!B31)</f>
        <v>特定環境保全公共下水道事業</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磐梯町外一市二町一ケ村組合一般会計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株式会社　湯川会津坂下</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墓地事業</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IF('各会計、関係団体の財政状況及び健全化判断比率'!B32="","",'各会計、関係団体の財政状況及び健全化判断比率'!B32)</f>
        <v>農業集落排水事業</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福島県市町村総合事務組合一般会計</v>
      </c>
      <c r="BZ35" s="657"/>
      <c r="CA35" s="657"/>
      <c r="CB35" s="657"/>
      <c r="CC35" s="657"/>
      <c r="CD35" s="657"/>
      <c r="CE35" s="657"/>
      <c r="CF35" s="657"/>
      <c r="CG35" s="657"/>
      <c r="CH35" s="657"/>
      <c r="CI35" s="657"/>
      <c r="CJ35" s="657"/>
      <c r="CK35" s="657"/>
      <c r="CL35" s="657"/>
      <c r="CM35" s="657"/>
      <c r="CN35" s="214"/>
      <c r="CO35" s="656">
        <f t="shared" ref="CO35:CO43" si="3">IF(CQ35="","",CO34+1)</f>
        <v>19</v>
      </c>
      <c r="CP35" s="656"/>
      <c r="CQ35" s="657" t="str">
        <f>IF('各会計、関係団体の財政状況及び健全化判断比率'!BS8="","",'各会計、関係団体の財政状況及び健全化判断比率'!BS8)</f>
        <v>株式会社　会津湯川ファーム</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福島県市町村総合事務組合消防補償等特別会計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福島県市町村総合事務組合消防賞じゅつ金特別会計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福島県市町村総合事務組合非常勤職員公務災害補償特別会計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福島県市町村総合事務組合自治会館管理特別会計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福島県後期高齢者医療広域連合一般会計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福島県後期高齢者医療広域連合後期高齢者医療特別会計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会津若松地方広域市町村圏整備組合一般会計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17</v>
      </c>
      <c r="BX43" s="656"/>
      <c r="BY43" s="657" t="str">
        <f>IF('各会計、関係団体の財政状況及び健全化判断比率'!B77="","",'各会計、関係団体の財政状況及び健全化判断比率'!B77)</f>
        <v>会津若松地方広域市町村圏整備組合水道用水供給事業会計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ckgGLFfodyNdtx0QDXEDrVCwpgNgLt0K5JxA65dvHKxhNPIAj4Uj6YZ4fbvBNUqGtt5gG5nCyhRYVqOch2u/Aw==" saltValue="D+hA7YJpzLX78uMuVhZon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I34" sqref="I34:I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8" t="s">
        <v>559</v>
      </c>
      <c r="D34" s="1248"/>
      <c r="E34" s="1249"/>
      <c r="F34" s="32">
        <v>4.99</v>
      </c>
      <c r="G34" s="33">
        <v>5.41</v>
      </c>
      <c r="H34" s="33">
        <v>4.8099999999999996</v>
      </c>
      <c r="I34" s="33">
        <v>3.93</v>
      </c>
      <c r="J34" s="34">
        <v>5.34</v>
      </c>
      <c r="K34" s="22"/>
      <c r="L34" s="22"/>
      <c r="M34" s="22"/>
      <c r="N34" s="22"/>
      <c r="O34" s="22"/>
      <c r="P34" s="22"/>
    </row>
    <row r="35" spans="1:16" ht="39" customHeight="1" x14ac:dyDescent="0.15">
      <c r="A35" s="22"/>
      <c r="B35" s="35"/>
      <c r="C35" s="1242" t="s">
        <v>560</v>
      </c>
      <c r="D35" s="1243"/>
      <c r="E35" s="1244"/>
      <c r="F35" s="36">
        <v>1.1200000000000001</v>
      </c>
      <c r="G35" s="37">
        <v>0.65</v>
      </c>
      <c r="H35" s="37">
        <v>0.65</v>
      </c>
      <c r="I35" s="37">
        <v>0.79</v>
      </c>
      <c r="J35" s="38">
        <v>0.36</v>
      </c>
      <c r="K35" s="22"/>
      <c r="L35" s="22"/>
      <c r="M35" s="22"/>
      <c r="N35" s="22"/>
      <c r="O35" s="22"/>
      <c r="P35" s="22"/>
    </row>
    <row r="36" spans="1:16" ht="39" customHeight="1" x14ac:dyDescent="0.15">
      <c r="A36" s="22"/>
      <c r="B36" s="35"/>
      <c r="C36" s="1242" t="s">
        <v>561</v>
      </c>
      <c r="D36" s="1243"/>
      <c r="E36" s="1244"/>
      <c r="F36" s="36">
        <v>1.89</v>
      </c>
      <c r="G36" s="37">
        <v>1.23</v>
      </c>
      <c r="H36" s="37">
        <v>0.97</v>
      </c>
      <c r="I36" s="37">
        <v>0.39</v>
      </c>
      <c r="J36" s="38">
        <v>0.14000000000000001</v>
      </c>
      <c r="K36" s="22"/>
      <c r="L36" s="22"/>
      <c r="M36" s="22"/>
      <c r="N36" s="22"/>
      <c r="O36" s="22"/>
      <c r="P36" s="22"/>
    </row>
    <row r="37" spans="1:16" ht="39" customHeight="1" x14ac:dyDescent="0.15">
      <c r="A37" s="22"/>
      <c r="B37" s="35"/>
      <c r="C37" s="1242" t="s">
        <v>562</v>
      </c>
      <c r="D37" s="1243"/>
      <c r="E37" s="1244"/>
      <c r="F37" s="36">
        <v>0.16</v>
      </c>
      <c r="G37" s="37">
        <v>0.12</v>
      </c>
      <c r="H37" s="37">
        <v>0.1</v>
      </c>
      <c r="I37" s="37">
        <v>7.0000000000000007E-2</v>
      </c>
      <c r="J37" s="38">
        <v>0.13</v>
      </c>
      <c r="K37" s="22"/>
      <c r="L37" s="22"/>
      <c r="M37" s="22"/>
      <c r="N37" s="22"/>
      <c r="O37" s="22"/>
      <c r="P37" s="22"/>
    </row>
    <row r="38" spans="1:16" ht="39" customHeight="1" x14ac:dyDescent="0.15">
      <c r="A38" s="22"/>
      <c r="B38" s="35"/>
      <c r="C38" s="1242" t="s">
        <v>563</v>
      </c>
      <c r="D38" s="1243"/>
      <c r="E38" s="1244"/>
      <c r="F38" s="36">
        <v>0.08</v>
      </c>
      <c r="G38" s="37">
        <v>7.0000000000000007E-2</v>
      </c>
      <c r="H38" s="37">
        <v>0.06</v>
      </c>
      <c r="I38" s="37">
        <v>0.08</v>
      </c>
      <c r="J38" s="38">
        <v>0.1</v>
      </c>
      <c r="K38" s="22"/>
      <c r="L38" s="22"/>
      <c r="M38" s="22"/>
      <c r="N38" s="22"/>
      <c r="O38" s="22"/>
      <c r="P38" s="22"/>
    </row>
    <row r="39" spans="1:16" ht="39" customHeight="1" x14ac:dyDescent="0.15">
      <c r="A39" s="22"/>
      <c r="B39" s="35"/>
      <c r="C39" s="1242" t="s">
        <v>564</v>
      </c>
      <c r="D39" s="1243"/>
      <c r="E39" s="1244"/>
      <c r="F39" s="36">
        <v>0.03</v>
      </c>
      <c r="G39" s="37">
        <v>0.01</v>
      </c>
      <c r="H39" s="37">
        <v>0</v>
      </c>
      <c r="I39" s="37">
        <v>0.01</v>
      </c>
      <c r="J39" s="38">
        <v>0.01</v>
      </c>
      <c r="K39" s="22"/>
      <c r="L39" s="22"/>
      <c r="M39" s="22"/>
      <c r="N39" s="22"/>
      <c r="O39" s="22"/>
      <c r="P39" s="22"/>
    </row>
    <row r="40" spans="1:16" ht="39" customHeight="1" x14ac:dyDescent="0.15">
      <c r="A40" s="22"/>
      <c r="B40" s="35"/>
      <c r="C40" s="1242" t="s">
        <v>565</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566</v>
      </c>
      <c r="D42" s="1243"/>
      <c r="E42" s="1244"/>
      <c r="F42" s="36" t="s">
        <v>510</v>
      </c>
      <c r="G42" s="37" t="s">
        <v>510</v>
      </c>
      <c r="H42" s="37" t="s">
        <v>510</v>
      </c>
      <c r="I42" s="37" t="s">
        <v>510</v>
      </c>
      <c r="J42" s="38" t="s">
        <v>510</v>
      </c>
      <c r="K42" s="22"/>
      <c r="L42" s="22"/>
      <c r="M42" s="22"/>
      <c r="N42" s="22"/>
      <c r="O42" s="22"/>
      <c r="P42" s="22"/>
    </row>
    <row r="43" spans="1:16" ht="39" customHeight="1" thickBot="1" x14ac:dyDescent="0.2">
      <c r="A43" s="22"/>
      <c r="B43" s="40"/>
      <c r="C43" s="1245" t="s">
        <v>567</v>
      </c>
      <c r="D43" s="1246"/>
      <c r="E43" s="1247"/>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RQlrG88dwjqM6IJOkKYAfaqAO2evJzzrWYP/zBDh7jjegkgSg0zWECGZTFGiQmZz06oP3Sjshqy20jhSWZxxg==" saltValue="+kg8qvALLa3ME1fSJJPs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179</v>
      </c>
      <c r="L45" s="60">
        <v>201</v>
      </c>
      <c r="M45" s="60">
        <v>215</v>
      </c>
      <c r="N45" s="60">
        <v>281</v>
      </c>
      <c r="O45" s="61">
        <v>292</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510</v>
      </c>
      <c r="L46" s="64" t="s">
        <v>510</v>
      </c>
      <c r="M46" s="64" t="s">
        <v>510</v>
      </c>
      <c r="N46" s="64" t="s">
        <v>510</v>
      </c>
      <c r="O46" s="65" t="s">
        <v>510</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510</v>
      </c>
      <c r="L47" s="64" t="s">
        <v>510</v>
      </c>
      <c r="M47" s="64" t="s">
        <v>510</v>
      </c>
      <c r="N47" s="64" t="s">
        <v>510</v>
      </c>
      <c r="O47" s="65" t="s">
        <v>510</v>
      </c>
      <c r="P47" s="48"/>
      <c r="Q47" s="48"/>
      <c r="R47" s="48"/>
      <c r="S47" s="48"/>
      <c r="T47" s="48"/>
      <c r="U47" s="48"/>
    </row>
    <row r="48" spans="1:21" ht="30.75" customHeight="1" x14ac:dyDescent="0.15">
      <c r="A48" s="48"/>
      <c r="B48" s="1252"/>
      <c r="C48" s="1253"/>
      <c r="D48" s="62"/>
      <c r="E48" s="1258" t="s">
        <v>15</v>
      </c>
      <c r="F48" s="1258"/>
      <c r="G48" s="1258"/>
      <c r="H48" s="1258"/>
      <c r="I48" s="1258"/>
      <c r="J48" s="1259"/>
      <c r="K48" s="63">
        <v>86</v>
      </c>
      <c r="L48" s="64">
        <v>87</v>
      </c>
      <c r="M48" s="64">
        <v>105</v>
      </c>
      <c r="N48" s="64">
        <v>105</v>
      </c>
      <c r="O48" s="65">
        <v>105</v>
      </c>
      <c r="P48" s="48"/>
      <c r="Q48" s="48"/>
      <c r="R48" s="48"/>
      <c r="S48" s="48"/>
      <c r="T48" s="48"/>
      <c r="U48" s="48"/>
    </row>
    <row r="49" spans="1:21" ht="30.75" customHeight="1" x14ac:dyDescent="0.15">
      <c r="A49" s="48"/>
      <c r="B49" s="1252"/>
      <c r="C49" s="1253"/>
      <c r="D49" s="62"/>
      <c r="E49" s="1258" t="s">
        <v>16</v>
      </c>
      <c r="F49" s="1258"/>
      <c r="G49" s="1258"/>
      <c r="H49" s="1258"/>
      <c r="I49" s="1258"/>
      <c r="J49" s="1259"/>
      <c r="K49" s="63">
        <v>12</v>
      </c>
      <c r="L49" s="64">
        <v>11</v>
      </c>
      <c r="M49" s="64">
        <v>9</v>
      </c>
      <c r="N49" s="64">
        <v>9</v>
      </c>
      <c r="O49" s="65">
        <v>7</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510</v>
      </c>
      <c r="L50" s="64" t="s">
        <v>510</v>
      </c>
      <c r="M50" s="64" t="s">
        <v>510</v>
      </c>
      <c r="N50" s="64" t="s">
        <v>510</v>
      </c>
      <c r="O50" s="65" t="s">
        <v>510</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510</v>
      </c>
      <c r="L51" s="64" t="s">
        <v>510</v>
      </c>
      <c r="M51" s="64" t="s">
        <v>510</v>
      </c>
      <c r="N51" s="64" t="s">
        <v>510</v>
      </c>
      <c r="O51" s="65" t="s">
        <v>510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199</v>
      </c>
      <c r="L52" s="64">
        <v>215</v>
      </c>
      <c r="M52" s="64">
        <v>222</v>
      </c>
      <c r="N52" s="64">
        <v>259</v>
      </c>
      <c r="O52" s="65">
        <v>266</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78</v>
      </c>
      <c r="L53" s="69">
        <v>84</v>
      </c>
      <c r="M53" s="69">
        <v>107</v>
      </c>
      <c r="N53" s="69">
        <v>136</v>
      </c>
      <c r="O53" s="70">
        <v>138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0CxbABQAxMVCpt4R4ThCWdxls4014mrpldB/eGr6Em1ZCQDZ9hvmEdAg82wyIgly8cE+t6udlJ74YWydzpN2A==" saltValue="3RQ/CwmOTRuDRFUOi1rqq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76" t="s">
        <v>30</v>
      </c>
      <c r="C41" s="1277"/>
      <c r="D41" s="102"/>
      <c r="E41" s="1282" t="s">
        <v>31</v>
      </c>
      <c r="F41" s="1282"/>
      <c r="G41" s="1282"/>
      <c r="H41" s="1283"/>
      <c r="I41" s="103">
        <v>2770</v>
      </c>
      <c r="J41" s="104">
        <v>2793</v>
      </c>
      <c r="K41" s="104">
        <v>2786</v>
      </c>
      <c r="L41" s="104">
        <v>2843</v>
      </c>
      <c r="M41" s="105">
        <v>3009</v>
      </c>
    </row>
    <row r="42" spans="2:13" ht="27.75" customHeight="1" x14ac:dyDescent="0.15">
      <c r="B42" s="1278"/>
      <c r="C42" s="1279"/>
      <c r="D42" s="106"/>
      <c r="E42" s="1284" t="s">
        <v>32</v>
      </c>
      <c r="F42" s="1284"/>
      <c r="G42" s="1284"/>
      <c r="H42" s="1285"/>
      <c r="I42" s="107" t="s">
        <v>510</v>
      </c>
      <c r="J42" s="108" t="s">
        <v>510</v>
      </c>
      <c r="K42" s="108" t="s">
        <v>510</v>
      </c>
      <c r="L42" s="108" t="s">
        <v>510</v>
      </c>
      <c r="M42" s="109" t="s">
        <v>510</v>
      </c>
    </row>
    <row r="43" spans="2:13" ht="27.75" customHeight="1" x14ac:dyDescent="0.15">
      <c r="B43" s="1278"/>
      <c r="C43" s="1279"/>
      <c r="D43" s="106"/>
      <c r="E43" s="1284" t="s">
        <v>33</v>
      </c>
      <c r="F43" s="1284"/>
      <c r="G43" s="1284"/>
      <c r="H43" s="1285"/>
      <c r="I43" s="107">
        <v>1106</v>
      </c>
      <c r="J43" s="108">
        <v>1033</v>
      </c>
      <c r="K43" s="108">
        <v>862</v>
      </c>
      <c r="L43" s="108">
        <v>817</v>
      </c>
      <c r="M43" s="109">
        <v>1036</v>
      </c>
    </row>
    <row r="44" spans="2:13" ht="27.75" customHeight="1" x14ac:dyDescent="0.15">
      <c r="B44" s="1278"/>
      <c r="C44" s="1279"/>
      <c r="D44" s="106"/>
      <c r="E44" s="1284" t="s">
        <v>34</v>
      </c>
      <c r="F44" s="1284"/>
      <c r="G44" s="1284"/>
      <c r="H44" s="1285"/>
      <c r="I44" s="107">
        <v>4</v>
      </c>
      <c r="J44" s="108">
        <v>5</v>
      </c>
      <c r="K44" s="108">
        <v>5</v>
      </c>
      <c r="L44" s="108">
        <v>7</v>
      </c>
      <c r="M44" s="109">
        <v>6</v>
      </c>
    </row>
    <row r="45" spans="2:13" ht="27.75" customHeight="1" x14ac:dyDescent="0.15">
      <c r="B45" s="1278"/>
      <c r="C45" s="1279"/>
      <c r="D45" s="106"/>
      <c r="E45" s="1284" t="s">
        <v>35</v>
      </c>
      <c r="F45" s="1284"/>
      <c r="G45" s="1284"/>
      <c r="H45" s="1285"/>
      <c r="I45" s="107">
        <v>518</v>
      </c>
      <c r="J45" s="108">
        <v>570</v>
      </c>
      <c r="K45" s="108">
        <v>487</v>
      </c>
      <c r="L45" s="108">
        <v>414</v>
      </c>
      <c r="M45" s="109">
        <v>406</v>
      </c>
    </row>
    <row r="46" spans="2:13" ht="27.75" customHeight="1" x14ac:dyDescent="0.15">
      <c r="B46" s="1278"/>
      <c r="C46" s="1279"/>
      <c r="D46" s="110"/>
      <c r="E46" s="1284" t="s">
        <v>36</v>
      </c>
      <c r="F46" s="1284"/>
      <c r="G46" s="1284"/>
      <c r="H46" s="1285"/>
      <c r="I46" s="107" t="s">
        <v>510</v>
      </c>
      <c r="J46" s="108" t="s">
        <v>510</v>
      </c>
      <c r="K46" s="108" t="s">
        <v>510</v>
      </c>
      <c r="L46" s="108" t="s">
        <v>510</v>
      </c>
      <c r="M46" s="109" t="s">
        <v>510</v>
      </c>
    </row>
    <row r="47" spans="2:13" ht="27.75" customHeight="1" x14ac:dyDescent="0.15">
      <c r="B47" s="1278"/>
      <c r="C47" s="1279"/>
      <c r="D47" s="111"/>
      <c r="E47" s="1286" t="s">
        <v>37</v>
      </c>
      <c r="F47" s="1287"/>
      <c r="G47" s="1287"/>
      <c r="H47" s="1288"/>
      <c r="I47" s="107" t="s">
        <v>510</v>
      </c>
      <c r="J47" s="108" t="s">
        <v>510</v>
      </c>
      <c r="K47" s="108" t="s">
        <v>510</v>
      </c>
      <c r="L47" s="108" t="s">
        <v>510</v>
      </c>
      <c r="M47" s="109" t="s">
        <v>510</v>
      </c>
    </row>
    <row r="48" spans="2:13" ht="27.75" customHeight="1" x14ac:dyDescent="0.15">
      <c r="B48" s="1278"/>
      <c r="C48" s="1279"/>
      <c r="D48" s="106"/>
      <c r="E48" s="1284" t="s">
        <v>38</v>
      </c>
      <c r="F48" s="1284"/>
      <c r="G48" s="1284"/>
      <c r="H48" s="1285"/>
      <c r="I48" s="107" t="s">
        <v>510</v>
      </c>
      <c r="J48" s="108" t="s">
        <v>510</v>
      </c>
      <c r="K48" s="108" t="s">
        <v>510</v>
      </c>
      <c r="L48" s="108" t="s">
        <v>510</v>
      </c>
      <c r="M48" s="109" t="s">
        <v>510</v>
      </c>
    </row>
    <row r="49" spans="2:13" ht="27.75" customHeight="1" x14ac:dyDescent="0.15">
      <c r="B49" s="1280"/>
      <c r="C49" s="1281"/>
      <c r="D49" s="106"/>
      <c r="E49" s="1284" t="s">
        <v>39</v>
      </c>
      <c r="F49" s="1284"/>
      <c r="G49" s="1284"/>
      <c r="H49" s="1285"/>
      <c r="I49" s="107" t="s">
        <v>510</v>
      </c>
      <c r="J49" s="108" t="s">
        <v>510</v>
      </c>
      <c r="K49" s="108" t="s">
        <v>510</v>
      </c>
      <c r="L49" s="108" t="s">
        <v>510</v>
      </c>
      <c r="M49" s="109" t="s">
        <v>510</v>
      </c>
    </row>
    <row r="50" spans="2:13" ht="27.75" customHeight="1" x14ac:dyDescent="0.15">
      <c r="B50" s="1289" t="s">
        <v>40</v>
      </c>
      <c r="C50" s="1290"/>
      <c r="D50" s="112"/>
      <c r="E50" s="1284" t="s">
        <v>41</v>
      </c>
      <c r="F50" s="1284"/>
      <c r="G50" s="1284"/>
      <c r="H50" s="1285"/>
      <c r="I50" s="107">
        <v>1513</v>
      </c>
      <c r="J50" s="108">
        <v>1580</v>
      </c>
      <c r="K50" s="108">
        <v>1675</v>
      </c>
      <c r="L50" s="108">
        <v>1632</v>
      </c>
      <c r="M50" s="109">
        <v>1640</v>
      </c>
    </row>
    <row r="51" spans="2:13" ht="27.75" customHeight="1" x14ac:dyDescent="0.15">
      <c r="B51" s="1278"/>
      <c r="C51" s="1279"/>
      <c r="D51" s="106"/>
      <c r="E51" s="1284" t="s">
        <v>42</v>
      </c>
      <c r="F51" s="1284"/>
      <c r="G51" s="1284"/>
      <c r="H51" s="1285"/>
      <c r="I51" s="107" t="s">
        <v>510</v>
      </c>
      <c r="J51" s="108" t="s">
        <v>510</v>
      </c>
      <c r="K51" s="108" t="s">
        <v>510</v>
      </c>
      <c r="L51" s="108" t="s">
        <v>510</v>
      </c>
      <c r="M51" s="109" t="s">
        <v>510</v>
      </c>
    </row>
    <row r="52" spans="2:13" ht="27.75" customHeight="1" x14ac:dyDescent="0.15">
      <c r="B52" s="1280"/>
      <c r="C52" s="1281"/>
      <c r="D52" s="106"/>
      <c r="E52" s="1284" t="s">
        <v>43</v>
      </c>
      <c r="F52" s="1284"/>
      <c r="G52" s="1284"/>
      <c r="H52" s="1285"/>
      <c r="I52" s="107">
        <v>2758</v>
      </c>
      <c r="J52" s="108">
        <v>2735</v>
      </c>
      <c r="K52" s="108">
        <v>2620</v>
      </c>
      <c r="L52" s="108">
        <v>2703</v>
      </c>
      <c r="M52" s="109">
        <v>2792</v>
      </c>
    </row>
    <row r="53" spans="2:13" ht="27.75" customHeight="1" thickBot="1" x14ac:dyDescent="0.2">
      <c r="B53" s="1291" t="s">
        <v>44</v>
      </c>
      <c r="C53" s="1292"/>
      <c r="D53" s="113"/>
      <c r="E53" s="1293" t="s">
        <v>45</v>
      </c>
      <c r="F53" s="1293"/>
      <c r="G53" s="1293"/>
      <c r="H53" s="1294"/>
      <c r="I53" s="114">
        <v>127</v>
      </c>
      <c r="J53" s="115">
        <v>87</v>
      </c>
      <c r="K53" s="115">
        <v>-155</v>
      </c>
      <c r="L53" s="115">
        <v>-255</v>
      </c>
      <c r="M53" s="116">
        <v>25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Q6kypIsLcHqM5yHzpRlBemOViKDPV1/4+svqY88jv4sTNZ+iyoWpW1qib9nzQ866hzpgeA6a9jGv2TSrLFUlw==" saltValue="4dUXLI2SrZuxl/Bem5TW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70" zoomScaleNormal="70" zoomScaleSheetLayoutView="100" workbookViewId="0">
      <selection activeCell="C59" sqref="C59:E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3" t="s">
        <v>48</v>
      </c>
      <c r="D55" s="1303"/>
      <c r="E55" s="1304"/>
      <c r="F55" s="128">
        <v>924</v>
      </c>
      <c r="G55" s="128">
        <v>889</v>
      </c>
      <c r="H55" s="129">
        <v>806</v>
      </c>
    </row>
    <row r="56" spans="2:8" ht="52.5" customHeight="1" x14ac:dyDescent="0.15">
      <c r="B56" s="130"/>
      <c r="C56" s="1305" t="s">
        <v>49</v>
      </c>
      <c r="D56" s="1305"/>
      <c r="E56" s="1306"/>
      <c r="F56" s="131">
        <v>21</v>
      </c>
      <c r="G56" s="131">
        <v>21</v>
      </c>
      <c r="H56" s="132">
        <v>21</v>
      </c>
    </row>
    <row r="57" spans="2:8" ht="53.25" customHeight="1" x14ac:dyDescent="0.15">
      <c r="B57" s="130"/>
      <c r="C57" s="1307" t="s">
        <v>50</v>
      </c>
      <c r="D57" s="1307"/>
      <c r="E57" s="1308"/>
      <c r="F57" s="133">
        <v>714</v>
      </c>
      <c r="G57" s="133">
        <v>709</v>
      </c>
      <c r="H57" s="134">
        <v>800</v>
      </c>
    </row>
    <row r="58" spans="2:8" ht="45.75" customHeight="1" x14ac:dyDescent="0.15">
      <c r="B58" s="135"/>
      <c r="C58" s="1295" t="s">
        <v>590</v>
      </c>
      <c r="D58" s="1296"/>
      <c r="E58" s="1297"/>
      <c r="F58" s="136">
        <v>290</v>
      </c>
      <c r="G58" s="136">
        <v>290</v>
      </c>
      <c r="H58" s="137">
        <v>290</v>
      </c>
    </row>
    <row r="59" spans="2:8" ht="45.75" customHeight="1" x14ac:dyDescent="0.15">
      <c r="B59" s="135"/>
      <c r="C59" s="1295" t="s">
        <v>591</v>
      </c>
      <c r="D59" s="1296"/>
      <c r="E59" s="1297"/>
      <c r="F59" s="136">
        <v>115</v>
      </c>
      <c r="G59" s="136">
        <v>80</v>
      </c>
      <c r="H59" s="137">
        <v>163</v>
      </c>
    </row>
    <row r="60" spans="2:8" ht="45.75" customHeight="1" x14ac:dyDescent="0.15">
      <c r="B60" s="135"/>
      <c r="C60" s="1295" t="s">
        <v>592</v>
      </c>
      <c r="D60" s="1296"/>
      <c r="E60" s="1297"/>
      <c r="F60" s="136">
        <v>123</v>
      </c>
      <c r="G60" s="136">
        <v>123</v>
      </c>
      <c r="H60" s="137">
        <v>123</v>
      </c>
    </row>
    <row r="61" spans="2:8" ht="45.75" customHeight="1" x14ac:dyDescent="0.15">
      <c r="B61" s="135"/>
      <c r="C61" s="1295" t="s">
        <v>593</v>
      </c>
      <c r="D61" s="1296"/>
      <c r="E61" s="1297"/>
      <c r="F61" s="136">
        <v>28</v>
      </c>
      <c r="G61" s="136">
        <v>59</v>
      </c>
      <c r="H61" s="137">
        <v>69</v>
      </c>
    </row>
    <row r="62" spans="2:8" ht="45.75" customHeight="1" thickBot="1" x14ac:dyDescent="0.2">
      <c r="B62" s="138"/>
      <c r="C62" s="1298" t="s">
        <v>594</v>
      </c>
      <c r="D62" s="1299"/>
      <c r="E62" s="1300"/>
      <c r="F62" s="139">
        <v>50</v>
      </c>
      <c r="G62" s="139">
        <v>50</v>
      </c>
      <c r="H62" s="140">
        <v>50</v>
      </c>
    </row>
    <row r="63" spans="2:8" ht="52.5" customHeight="1" thickBot="1" x14ac:dyDescent="0.2">
      <c r="B63" s="141"/>
      <c r="C63" s="1301" t="s">
        <v>51</v>
      </c>
      <c r="D63" s="1301"/>
      <c r="E63" s="1302"/>
      <c r="F63" s="142">
        <v>1659</v>
      </c>
      <c r="G63" s="142">
        <v>1620</v>
      </c>
      <c r="H63" s="143">
        <v>1628</v>
      </c>
    </row>
    <row r="64" spans="2:8" ht="15" customHeight="1" x14ac:dyDescent="0.15"/>
  </sheetData>
  <sheetProtection algorithmName="SHA-512" hashValue="ODmOb+zVyhDpJs/r8RGvkDzAGfrRDMHJ/5JxjE5Ki7WrcoaVI25sqNj1Eqmg844ZHgnDUpjatWMH5Eq0nwuvKQ==" saltValue="7LZQoyjQ1Ui9CSN8hX0u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N49" zoomScaleNormal="100" zoomScaleSheetLayoutView="55" workbookViewId="0">
      <selection activeCell="AN55" sqref="AN55:BA58"/>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602</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603</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552</v>
      </c>
      <c r="BQ50" s="1314"/>
      <c r="BR50" s="1314"/>
      <c r="BS50" s="1314"/>
      <c r="BT50" s="1314"/>
      <c r="BU50" s="1314"/>
      <c r="BV50" s="1314"/>
      <c r="BW50" s="1314"/>
      <c r="BX50" s="1314" t="s">
        <v>553</v>
      </c>
      <c r="BY50" s="1314"/>
      <c r="BZ50" s="1314"/>
      <c r="CA50" s="1314"/>
      <c r="CB50" s="1314"/>
      <c r="CC50" s="1314"/>
      <c r="CD50" s="1314"/>
      <c r="CE50" s="1314"/>
      <c r="CF50" s="1314" t="s">
        <v>554</v>
      </c>
      <c r="CG50" s="1314"/>
      <c r="CH50" s="1314"/>
      <c r="CI50" s="1314"/>
      <c r="CJ50" s="1314"/>
      <c r="CK50" s="1314"/>
      <c r="CL50" s="1314"/>
      <c r="CM50" s="1314"/>
      <c r="CN50" s="1314" t="s">
        <v>555</v>
      </c>
      <c r="CO50" s="1314"/>
      <c r="CP50" s="1314"/>
      <c r="CQ50" s="1314"/>
      <c r="CR50" s="1314"/>
      <c r="CS50" s="1314"/>
      <c r="CT50" s="1314"/>
      <c r="CU50" s="1314"/>
      <c r="CV50" s="1314" t="s">
        <v>556</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604</v>
      </c>
      <c r="AO51" s="1312"/>
      <c r="AP51" s="1312"/>
      <c r="AQ51" s="1312"/>
      <c r="AR51" s="1312"/>
      <c r="AS51" s="1312"/>
      <c r="AT51" s="1312"/>
      <c r="AU51" s="1312"/>
      <c r="AV51" s="1312"/>
      <c r="AW51" s="1312"/>
      <c r="AX51" s="1312"/>
      <c r="AY51" s="1312"/>
      <c r="AZ51" s="1312"/>
      <c r="BA51" s="1312"/>
      <c r="BB51" s="1312" t="s">
        <v>606</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21"/>
      <c r="BY51" s="1309"/>
      <c r="BZ51" s="1309"/>
      <c r="CA51" s="1309"/>
      <c r="CB51" s="1309"/>
      <c r="CC51" s="1309"/>
      <c r="CD51" s="1309"/>
      <c r="CE51" s="1309"/>
      <c r="CF51" s="1321"/>
      <c r="CG51" s="1309"/>
      <c r="CH51" s="1309"/>
      <c r="CI51" s="1309"/>
      <c r="CJ51" s="1309"/>
      <c r="CK51" s="1309"/>
      <c r="CL51" s="1309"/>
      <c r="CM51" s="1309"/>
      <c r="CN51" s="1321"/>
      <c r="CO51" s="1309"/>
      <c r="CP51" s="1309"/>
      <c r="CQ51" s="1309"/>
      <c r="CR51" s="1309"/>
      <c r="CS51" s="1309"/>
      <c r="CT51" s="1309"/>
      <c r="CU51" s="1309"/>
      <c r="CV51" s="1321"/>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607</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21"/>
      <c r="BY53" s="1309"/>
      <c r="BZ53" s="1309"/>
      <c r="CA53" s="1309"/>
      <c r="CB53" s="1309"/>
      <c r="CC53" s="1309"/>
      <c r="CD53" s="1309"/>
      <c r="CE53" s="1309"/>
      <c r="CF53" s="1321"/>
      <c r="CG53" s="1309"/>
      <c r="CH53" s="1309"/>
      <c r="CI53" s="1309"/>
      <c r="CJ53" s="1309"/>
      <c r="CK53" s="1309"/>
      <c r="CL53" s="1309"/>
      <c r="CM53" s="1309"/>
      <c r="CN53" s="1321"/>
      <c r="CO53" s="1309"/>
      <c r="CP53" s="1309"/>
      <c r="CQ53" s="1309"/>
      <c r="CR53" s="1309"/>
      <c r="CS53" s="1309"/>
      <c r="CT53" s="1309"/>
      <c r="CU53" s="1309"/>
      <c r="CV53" s="1321"/>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608</v>
      </c>
      <c r="AO55" s="1314"/>
      <c r="AP55" s="1314"/>
      <c r="AQ55" s="1314"/>
      <c r="AR55" s="1314"/>
      <c r="AS55" s="1314"/>
      <c r="AT55" s="1314"/>
      <c r="AU55" s="1314"/>
      <c r="AV55" s="1314"/>
      <c r="AW55" s="1314"/>
      <c r="AX55" s="1314"/>
      <c r="AY55" s="1314"/>
      <c r="AZ55" s="1314"/>
      <c r="BA55" s="1314"/>
      <c r="BB55" s="1312" t="s">
        <v>605</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21"/>
      <c r="BY55" s="1309"/>
      <c r="BZ55" s="1309"/>
      <c r="CA55" s="1309"/>
      <c r="CB55" s="1309"/>
      <c r="CC55" s="1309"/>
      <c r="CD55" s="1309"/>
      <c r="CE55" s="1309"/>
      <c r="CF55" s="1321"/>
      <c r="CG55" s="1309"/>
      <c r="CH55" s="1309"/>
      <c r="CI55" s="1309"/>
      <c r="CJ55" s="1309"/>
      <c r="CK55" s="1309"/>
      <c r="CL55" s="1309"/>
      <c r="CM55" s="1309"/>
      <c r="CN55" s="1321"/>
      <c r="CO55" s="1309"/>
      <c r="CP55" s="1309"/>
      <c r="CQ55" s="1309"/>
      <c r="CR55" s="1309"/>
      <c r="CS55" s="1309"/>
      <c r="CT55" s="1309"/>
      <c r="CU55" s="1309"/>
      <c r="CV55" s="1321"/>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609</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21"/>
      <c r="BY57" s="1309"/>
      <c r="BZ57" s="1309"/>
      <c r="CA57" s="1309"/>
      <c r="CB57" s="1309"/>
      <c r="CC57" s="1309"/>
      <c r="CD57" s="1309"/>
      <c r="CE57" s="1309"/>
      <c r="CF57" s="1321"/>
      <c r="CG57" s="1309"/>
      <c r="CH57" s="1309"/>
      <c r="CI57" s="1309"/>
      <c r="CJ57" s="1309"/>
      <c r="CK57" s="1309"/>
      <c r="CL57" s="1309"/>
      <c r="CM57" s="1309"/>
      <c r="CN57" s="1321"/>
      <c r="CO57" s="1309"/>
      <c r="CP57" s="1309"/>
      <c r="CQ57" s="1309"/>
      <c r="CR57" s="1309"/>
      <c r="CS57" s="1309"/>
      <c r="CT57" s="1309"/>
      <c r="CU57" s="1309"/>
      <c r="CV57" s="1321"/>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610</v>
      </c>
    </row>
    <row r="64" spans="1:109" x14ac:dyDescent="0.15">
      <c r="B64" s="395"/>
      <c r="G64" s="402"/>
      <c r="I64" s="415"/>
      <c r="J64" s="415"/>
      <c r="K64" s="415"/>
      <c r="L64" s="415"/>
      <c r="M64" s="415"/>
      <c r="N64" s="416"/>
      <c r="AM64" s="402"/>
      <c r="AN64" s="402" t="s">
        <v>601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613</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603</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552</v>
      </c>
      <c r="BQ72" s="1314"/>
      <c r="BR72" s="1314"/>
      <c r="BS72" s="1314"/>
      <c r="BT72" s="1314"/>
      <c r="BU72" s="1314"/>
      <c r="BV72" s="1314"/>
      <c r="BW72" s="1314"/>
      <c r="BX72" s="1314" t="s">
        <v>553</v>
      </c>
      <c r="BY72" s="1314"/>
      <c r="BZ72" s="1314"/>
      <c r="CA72" s="1314"/>
      <c r="CB72" s="1314"/>
      <c r="CC72" s="1314"/>
      <c r="CD72" s="1314"/>
      <c r="CE72" s="1314"/>
      <c r="CF72" s="1314" t="s">
        <v>554</v>
      </c>
      <c r="CG72" s="1314"/>
      <c r="CH72" s="1314"/>
      <c r="CI72" s="1314"/>
      <c r="CJ72" s="1314"/>
      <c r="CK72" s="1314"/>
      <c r="CL72" s="1314"/>
      <c r="CM72" s="1314"/>
      <c r="CN72" s="1314" t="s">
        <v>555</v>
      </c>
      <c r="CO72" s="1314"/>
      <c r="CP72" s="1314"/>
      <c r="CQ72" s="1314"/>
      <c r="CR72" s="1314"/>
      <c r="CS72" s="1314"/>
      <c r="CT72" s="1314"/>
      <c r="CU72" s="1314"/>
      <c r="CV72" s="1314" t="s">
        <v>556</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604</v>
      </c>
      <c r="AO73" s="1312"/>
      <c r="AP73" s="1312"/>
      <c r="AQ73" s="1312"/>
      <c r="AR73" s="1312"/>
      <c r="AS73" s="1312"/>
      <c r="AT73" s="1312"/>
      <c r="AU73" s="1312"/>
      <c r="AV73" s="1312"/>
      <c r="AW73" s="1312"/>
      <c r="AX73" s="1312"/>
      <c r="AY73" s="1312"/>
      <c r="AZ73" s="1312"/>
      <c r="BA73" s="1312"/>
      <c r="BB73" s="1312" t="s">
        <v>606</v>
      </c>
      <c r="BC73" s="1312"/>
      <c r="BD73" s="1312"/>
      <c r="BE73" s="1312"/>
      <c r="BF73" s="1312"/>
      <c r="BG73" s="1312"/>
      <c r="BH73" s="1312"/>
      <c r="BI73" s="1312"/>
      <c r="BJ73" s="1312"/>
      <c r="BK73" s="1312"/>
      <c r="BL73" s="1312"/>
      <c r="BM73" s="1312"/>
      <c r="BN73" s="1312"/>
      <c r="BO73" s="1312"/>
      <c r="BP73" s="1309">
        <v>9.1999999999999993</v>
      </c>
      <c r="BQ73" s="1309"/>
      <c r="BR73" s="1309"/>
      <c r="BS73" s="1309"/>
      <c r="BT73" s="1309"/>
      <c r="BU73" s="1309"/>
      <c r="BV73" s="1309"/>
      <c r="BW73" s="1309"/>
      <c r="BX73" s="1309">
        <v>6.4</v>
      </c>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v>1.9</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611</v>
      </c>
      <c r="BC75" s="1312"/>
      <c r="BD75" s="1312"/>
      <c r="BE75" s="1312"/>
      <c r="BF75" s="1312"/>
      <c r="BG75" s="1312"/>
      <c r="BH75" s="1312"/>
      <c r="BI75" s="1312"/>
      <c r="BJ75" s="1312"/>
      <c r="BK75" s="1312"/>
      <c r="BL75" s="1312"/>
      <c r="BM75" s="1312"/>
      <c r="BN75" s="1312"/>
      <c r="BO75" s="1312"/>
      <c r="BP75" s="1309">
        <v>6.4</v>
      </c>
      <c r="BQ75" s="1309"/>
      <c r="BR75" s="1309"/>
      <c r="BS75" s="1309"/>
      <c r="BT75" s="1309"/>
      <c r="BU75" s="1309"/>
      <c r="BV75" s="1309"/>
      <c r="BW75" s="1309"/>
      <c r="BX75" s="1309">
        <v>6.1</v>
      </c>
      <c r="BY75" s="1309"/>
      <c r="BZ75" s="1309"/>
      <c r="CA75" s="1309"/>
      <c r="CB75" s="1309"/>
      <c r="CC75" s="1309"/>
      <c r="CD75" s="1309"/>
      <c r="CE75" s="1309"/>
      <c r="CF75" s="1309">
        <v>6.7</v>
      </c>
      <c r="CG75" s="1309"/>
      <c r="CH75" s="1309"/>
      <c r="CI75" s="1309"/>
      <c r="CJ75" s="1309"/>
      <c r="CK75" s="1309"/>
      <c r="CL75" s="1309"/>
      <c r="CM75" s="1309"/>
      <c r="CN75" s="1309">
        <v>8.1999999999999993</v>
      </c>
      <c r="CO75" s="1309"/>
      <c r="CP75" s="1309"/>
      <c r="CQ75" s="1309"/>
      <c r="CR75" s="1309"/>
      <c r="CS75" s="1309"/>
      <c r="CT75" s="1309"/>
      <c r="CU75" s="1309"/>
      <c r="CV75" s="1309">
        <v>9.6</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612</v>
      </c>
      <c r="AO77" s="1314"/>
      <c r="AP77" s="1314"/>
      <c r="AQ77" s="1314"/>
      <c r="AR77" s="1314"/>
      <c r="AS77" s="1314"/>
      <c r="AT77" s="1314"/>
      <c r="AU77" s="1314"/>
      <c r="AV77" s="1314"/>
      <c r="AW77" s="1314"/>
      <c r="AX77" s="1314"/>
      <c r="AY77" s="1314"/>
      <c r="AZ77" s="1314"/>
      <c r="BA77" s="1314"/>
      <c r="BB77" s="1312" t="s">
        <v>606</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611</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7.4</v>
      </c>
      <c r="BY79" s="1309"/>
      <c r="BZ79" s="1309"/>
      <c r="CA79" s="1309"/>
      <c r="CB79" s="1309"/>
      <c r="CC79" s="1309"/>
      <c r="CD79" s="1309"/>
      <c r="CE79" s="1309"/>
      <c r="CF79" s="1309">
        <v>7.1</v>
      </c>
      <c r="CG79" s="1309"/>
      <c r="CH79" s="1309"/>
      <c r="CI79" s="1309"/>
      <c r="CJ79" s="1309"/>
      <c r="CK79" s="1309"/>
      <c r="CL79" s="1309"/>
      <c r="CM79" s="1309"/>
      <c r="CN79" s="1309">
        <v>7.1</v>
      </c>
      <c r="CO79" s="1309"/>
      <c r="CP79" s="1309"/>
      <c r="CQ79" s="1309"/>
      <c r="CR79" s="1309"/>
      <c r="CS79" s="1309"/>
      <c r="CT79" s="1309"/>
      <c r="CU79" s="1309"/>
      <c r="CV79" s="1309">
        <v>7.3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ydXATVyhvbO75WWnD64pJWH2e2JyF6j0vugPwW3CWSDgtGBbcWQl+kMJsTnW9rF3BGFjfetuyRRPKdTKTTVRFg==" saltValue="E8gdElD3m/PuN5lYkQYip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UynNCn4b5jVwhkNadNYEJR2b/MhKaoyz/pm/wDLDvYxTqODlxQ+ATUXU/rjRbWsuu1UkEWNOdA6oMOYPC39FIA==" saltValue="9Eurgz8SLf+bKFc0Dr2lq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QKSgRV/EB7MVT2X3exgFl/P94s4JJablZcQW0Bv2P5WZypODZahFvEIk5X1ZHD5UyFNnHSV6fcbeBEi+3+MDuw==" saltValue="RvzFlKi46aTY64HcrybdQ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210616</v>
      </c>
      <c r="E3" s="162"/>
      <c r="F3" s="163">
        <v>280458</v>
      </c>
      <c r="G3" s="164"/>
      <c r="H3" s="165"/>
    </row>
    <row r="4" spans="1:8" x14ac:dyDescent="0.15">
      <c r="A4" s="166"/>
      <c r="B4" s="167"/>
      <c r="C4" s="168"/>
      <c r="D4" s="169">
        <v>172143</v>
      </c>
      <c r="E4" s="170"/>
      <c r="F4" s="171">
        <v>127286</v>
      </c>
      <c r="G4" s="172"/>
      <c r="H4" s="173"/>
    </row>
    <row r="5" spans="1:8" x14ac:dyDescent="0.15">
      <c r="A5" s="154" t="s">
        <v>544</v>
      </c>
      <c r="B5" s="159"/>
      <c r="C5" s="160"/>
      <c r="D5" s="161">
        <v>48987</v>
      </c>
      <c r="E5" s="162"/>
      <c r="F5" s="163">
        <v>291945</v>
      </c>
      <c r="G5" s="164"/>
      <c r="H5" s="165"/>
    </row>
    <row r="6" spans="1:8" x14ac:dyDescent="0.15">
      <c r="A6" s="166"/>
      <c r="B6" s="167"/>
      <c r="C6" s="168"/>
      <c r="D6" s="169">
        <v>31825</v>
      </c>
      <c r="E6" s="170"/>
      <c r="F6" s="171">
        <v>127651</v>
      </c>
      <c r="G6" s="172"/>
      <c r="H6" s="173"/>
    </row>
    <row r="7" spans="1:8" x14ac:dyDescent="0.15">
      <c r="A7" s="154" t="s">
        <v>545</v>
      </c>
      <c r="B7" s="159"/>
      <c r="C7" s="160"/>
      <c r="D7" s="161">
        <v>41230</v>
      </c>
      <c r="E7" s="162"/>
      <c r="F7" s="163">
        <v>291173</v>
      </c>
      <c r="G7" s="164"/>
      <c r="H7" s="165"/>
    </row>
    <row r="8" spans="1:8" x14ac:dyDescent="0.15">
      <c r="A8" s="166"/>
      <c r="B8" s="167"/>
      <c r="C8" s="168"/>
      <c r="D8" s="169">
        <v>32388</v>
      </c>
      <c r="E8" s="170"/>
      <c r="F8" s="171">
        <v>119071</v>
      </c>
      <c r="G8" s="172"/>
      <c r="H8" s="173"/>
    </row>
    <row r="9" spans="1:8" x14ac:dyDescent="0.15">
      <c r="A9" s="154" t="s">
        <v>546</v>
      </c>
      <c r="B9" s="159"/>
      <c r="C9" s="160"/>
      <c r="D9" s="161">
        <v>80032</v>
      </c>
      <c r="E9" s="162"/>
      <c r="F9" s="163">
        <v>271581</v>
      </c>
      <c r="G9" s="164"/>
      <c r="H9" s="165"/>
    </row>
    <row r="10" spans="1:8" x14ac:dyDescent="0.15">
      <c r="A10" s="166"/>
      <c r="B10" s="167"/>
      <c r="C10" s="168"/>
      <c r="D10" s="169">
        <v>25899</v>
      </c>
      <c r="E10" s="170"/>
      <c r="F10" s="171">
        <v>117844</v>
      </c>
      <c r="G10" s="172"/>
      <c r="H10" s="173"/>
    </row>
    <row r="11" spans="1:8" x14ac:dyDescent="0.15">
      <c r="A11" s="154" t="s">
        <v>547</v>
      </c>
      <c r="B11" s="159"/>
      <c r="C11" s="160"/>
      <c r="D11" s="161">
        <v>138095</v>
      </c>
      <c r="E11" s="162"/>
      <c r="F11" s="163">
        <v>268375</v>
      </c>
      <c r="G11" s="164"/>
      <c r="H11" s="165"/>
    </row>
    <row r="12" spans="1:8" x14ac:dyDescent="0.15">
      <c r="A12" s="166"/>
      <c r="B12" s="167"/>
      <c r="C12" s="174"/>
      <c r="D12" s="169">
        <v>114213</v>
      </c>
      <c r="E12" s="170"/>
      <c r="F12" s="171">
        <v>119602</v>
      </c>
      <c r="G12" s="172"/>
      <c r="H12" s="173"/>
    </row>
    <row r="13" spans="1:8" x14ac:dyDescent="0.15">
      <c r="A13" s="154"/>
      <c r="B13" s="159"/>
      <c r="C13" s="175"/>
      <c r="D13" s="176">
        <v>103792</v>
      </c>
      <c r="E13" s="177"/>
      <c r="F13" s="178">
        <v>280706</v>
      </c>
      <c r="G13" s="179"/>
      <c r="H13" s="165"/>
    </row>
    <row r="14" spans="1:8" x14ac:dyDescent="0.15">
      <c r="A14" s="166"/>
      <c r="B14" s="167"/>
      <c r="C14" s="168"/>
      <c r="D14" s="169">
        <v>75294</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4.99</v>
      </c>
      <c r="C19" s="180">
        <f>ROUND(VALUE(SUBSTITUTE(実質収支比率等に係る経年分析!G$48,"▲","-")),2)</f>
        <v>5.98</v>
      </c>
      <c r="D19" s="180">
        <f>ROUND(VALUE(SUBSTITUTE(実質収支比率等に係る経年分析!H$48,"▲","-")),2)</f>
        <v>4.82</v>
      </c>
      <c r="E19" s="180">
        <f>ROUND(VALUE(SUBSTITUTE(実質収支比率等に係る経年分析!I$48,"▲","-")),2)</f>
        <v>3.93</v>
      </c>
      <c r="F19" s="180">
        <f>ROUND(VALUE(SUBSTITUTE(実質収支比率等に係る経年分析!J$48,"▲","-")),2)</f>
        <v>5.35</v>
      </c>
    </row>
    <row r="20" spans="1:11" x14ac:dyDescent="0.15">
      <c r="A20" s="180" t="s">
        <v>55</v>
      </c>
      <c r="B20" s="180">
        <f>ROUND(VALUE(SUBSTITUTE(実質収支比率等に係る経年分析!F$47,"▲","-")),2)</f>
        <v>53.67</v>
      </c>
      <c r="C20" s="180">
        <f>ROUND(VALUE(SUBSTITUTE(実質収支比率等に係る経年分析!G$47,"▲","-")),2)</f>
        <v>58.15</v>
      </c>
      <c r="D20" s="180">
        <f>ROUND(VALUE(SUBSTITUTE(実質収支比率等に係る経年分析!H$47,"▲","-")),2)</f>
        <v>60.02</v>
      </c>
      <c r="E20" s="180">
        <f>ROUND(VALUE(SUBSTITUTE(実質収支比率等に係る経年分析!I$47,"▲","-")),2)</f>
        <v>56.42</v>
      </c>
      <c r="F20" s="180">
        <f>ROUND(VALUE(SUBSTITUTE(実質収支比率等に係る経年分析!J$47,"▲","-")),2)</f>
        <v>50.72</v>
      </c>
    </row>
    <row r="21" spans="1:11" x14ac:dyDescent="0.15">
      <c r="A21" s="180" t="s">
        <v>56</v>
      </c>
      <c r="B21" s="180">
        <f>IF(ISNUMBER(VALUE(SUBSTITUTE(実質収支比率等に係る経年分析!F$49,"▲","-"))),ROUND(VALUE(SUBSTITUTE(実質収支比率等に係る経年分析!F$49,"▲","-")),2),NA())</f>
        <v>2.67</v>
      </c>
      <c r="C21" s="180">
        <f>IF(ISNUMBER(VALUE(SUBSTITUTE(実質収支比率等に係る経年分析!G$49,"▲","-"))),ROUND(VALUE(SUBSTITUTE(実質収支比率等に係る経年分析!G$49,"▲","-")),2),NA())</f>
        <v>5.15</v>
      </c>
      <c r="D21" s="180">
        <f>IF(ISNUMBER(VALUE(SUBSTITUTE(実質収支比率等に係る経年分析!H$49,"▲","-"))),ROUND(VALUE(SUBSTITUTE(実質収支比率等に係る経年分析!H$49,"▲","-")),2),NA())</f>
        <v>0.02</v>
      </c>
      <c r="E21" s="180">
        <f>IF(ISNUMBER(VALUE(SUBSTITUTE(実質収支比率等に係る経年分析!I$49,"▲","-"))),ROUND(VALUE(SUBSTITUTE(実質収支比率等に係る経年分析!I$49,"▲","-")),2),NA())</f>
        <v>-2.98</v>
      </c>
      <c r="F21" s="180">
        <f>IF(ISNUMBER(VALUE(SUBSTITUTE(実質収支比率等に係る経年分析!J$49,"▲","-"))),ROUND(VALUE(SUBSTITUTE(実質収支比率等に係る経年分析!J$49,"▲","-")),2),NA())</f>
        <v>-3.77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墓地事業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農業集落排水事業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15">
      <c r="A33" s="181" t="str">
        <f>IF(連結実質赤字比率に係る赤字・黒字の構成分析!C$37="",NA(),連結実質赤字比率に係る赤字・黒字の構成分析!C$37)</f>
        <v>特定環境保全公共下水道事業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7.0000000000000007E-2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0.13</v>
      </c>
    </row>
    <row r="34" spans="1:16" x14ac:dyDescent="0.15">
      <c r="A34" s="181" t="str">
        <f>IF(連結実質赤字比率に係る赤字・黒字の構成分析!C$36="",NA(),連結実質赤字比率に係る赤字・黒字の構成分析!C$36)</f>
        <v>国民健康保険</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0.14000000000000001</v>
      </c>
    </row>
    <row r="35" spans="1:16" x14ac:dyDescent="0.15">
      <c r="A35" s="181" t="str">
        <f>IF(連結実質赤字比率に係る赤字・黒字の構成分析!C$35="",NA(),連結実質赤字比率に係る赤字・黒字の構成分析!C$35)</f>
        <v>介護保険</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1.1200000000000001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0.36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5.41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4.8099999999999996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5.34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199</v>
      </c>
      <c r="E42" s="182"/>
      <c r="F42" s="182"/>
      <c r="G42" s="182">
        <f>'実質公債費比率（分子）の構造'!L$52</f>
        <v>215</v>
      </c>
      <c r="H42" s="182"/>
      <c r="I42" s="182"/>
      <c r="J42" s="182">
        <f>'実質公債費比率（分子）の構造'!M$52</f>
        <v>222</v>
      </c>
      <c r="K42" s="182"/>
      <c r="L42" s="182"/>
      <c r="M42" s="182">
        <f>'実質公債費比率（分子）の構造'!N$52</f>
        <v>259</v>
      </c>
      <c r="N42" s="182"/>
      <c r="O42" s="182"/>
      <c r="P42" s="182">
        <f>'実質公債費比率（分子）の構造'!O$52</f>
        <v>266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12</v>
      </c>
      <c r="C45" s="182"/>
      <c r="D45" s="182"/>
      <c r="E45" s="182">
        <f>'実質公債費比率（分子）の構造'!L$49</f>
        <v>11</v>
      </c>
      <c r="F45" s="182"/>
      <c r="G45" s="182"/>
      <c r="H45" s="182">
        <f>'実質公債費比率（分子）の構造'!M$49</f>
        <v>9</v>
      </c>
      <c r="I45" s="182"/>
      <c r="J45" s="182"/>
      <c r="K45" s="182">
        <f>'実質公債費比率（分子）の構造'!N$49</f>
        <v>9</v>
      </c>
      <c r="L45" s="182"/>
      <c r="M45" s="182"/>
      <c r="N45" s="182">
        <f>'実質公債費比率（分子）の構造'!O$49</f>
        <v>7</v>
      </c>
      <c r="O45" s="182"/>
      <c r="P45" s="182"/>
    </row>
    <row r="46" spans="1:16" x14ac:dyDescent="0.15">
      <c r="A46" s="182" t="s">
        <v>67</v>
      </c>
      <c r="B46" s="182">
        <f>'実質公債費比率（分子）の構造'!K$48</f>
        <v>86</v>
      </c>
      <c r="C46" s="182"/>
      <c r="D46" s="182"/>
      <c r="E46" s="182">
        <f>'実質公債費比率（分子）の構造'!L$48</f>
        <v>87</v>
      </c>
      <c r="F46" s="182"/>
      <c r="G46" s="182"/>
      <c r="H46" s="182">
        <f>'実質公債費比率（分子）の構造'!M$48</f>
        <v>105</v>
      </c>
      <c r="I46" s="182"/>
      <c r="J46" s="182"/>
      <c r="K46" s="182">
        <f>'実質公債費比率（分子）の構造'!N$48</f>
        <v>105</v>
      </c>
      <c r="L46" s="182"/>
      <c r="M46" s="182"/>
      <c r="N46" s="182">
        <f>'実質公債費比率（分子）の構造'!O$48</f>
        <v>105</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179</v>
      </c>
      <c r="C49" s="182"/>
      <c r="D49" s="182"/>
      <c r="E49" s="182">
        <f>'実質公債費比率（分子）の構造'!L$45</f>
        <v>201</v>
      </c>
      <c r="F49" s="182"/>
      <c r="G49" s="182"/>
      <c r="H49" s="182">
        <f>'実質公債費比率（分子）の構造'!M$45</f>
        <v>215</v>
      </c>
      <c r="I49" s="182"/>
      <c r="J49" s="182"/>
      <c r="K49" s="182">
        <f>'実質公債費比率（分子）の構造'!N$45</f>
        <v>281</v>
      </c>
      <c r="L49" s="182"/>
      <c r="M49" s="182"/>
      <c r="N49" s="182">
        <f>'実質公債費比率（分子）の構造'!O$45</f>
        <v>292</v>
      </c>
      <c r="O49" s="182"/>
      <c r="P49" s="182"/>
    </row>
    <row r="50" spans="1:16" x14ac:dyDescent="0.15">
      <c r="A50" s="182" t="s">
        <v>70</v>
      </c>
      <c r="B50" s="182" t="e">
        <f>NA()</f>
        <v>#N/A</v>
      </c>
      <c r="C50" s="182">
        <f>IF(ISNUMBER('実質公債費比率（分子）の構造'!K$53),'実質公債費比率（分子）の構造'!K$53,NA())</f>
        <v>78</v>
      </c>
      <c r="D50" s="182" t="e">
        <f>NA()</f>
        <v>#N/A</v>
      </c>
      <c r="E50" s="182" t="e">
        <f>NA()</f>
        <v>#N/A</v>
      </c>
      <c r="F50" s="182">
        <f>IF(ISNUMBER('実質公債費比率（分子）の構造'!L$53),'実質公債費比率（分子）の構造'!L$53,NA())</f>
        <v>84</v>
      </c>
      <c r="G50" s="182" t="e">
        <f>NA()</f>
        <v>#N/A</v>
      </c>
      <c r="H50" s="182" t="e">
        <f>NA()</f>
        <v>#N/A</v>
      </c>
      <c r="I50" s="182">
        <f>IF(ISNUMBER('実質公債費比率（分子）の構造'!M$53),'実質公債費比率（分子）の構造'!M$53,NA())</f>
        <v>107</v>
      </c>
      <c r="J50" s="182" t="e">
        <f>NA()</f>
        <v>#N/A</v>
      </c>
      <c r="K50" s="182" t="e">
        <f>NA()</f>
        <v>#N/A</v>
      </c>
      <c r="L50" s="182">
        <f>IF(ISNUMBER('実質公債費比率（分子）の構造'!N$53),'実質公債費比率（分子）の構造'!N$53,NA())</f>
        <v>136</v>
      </c>
      <c r="M50" s="182" t="e">
        <f>NA()</f>
        <v>#N/A</v>
      </c>
      <c r="N50" s="182" t="e">
        <f>NA()</f>
        <v>#N/A</v>
      </c>
      <c r="O50" s="182">
        <f>IF(ISNUMBER('実質公債費比率（分子）の構造'!O$53),'実質公債費比率（分子）の構造'!O$53,NA())</f>
        <v>138</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2758</v>
      </c>
      <c r="E56" s="181"/>
      <c r="F56" s="181"/>
      <c r="G56" s="181">
        <f>'将来負担比率（分子）の構造'!J$52</f>
        <v>2735</v>
      </c>
      <c r="H56" s="181"/>
      <c r="I56" s="181"/>
      <c r="J56" s="181">
        <f>'将来負担比率（分子）の構造'!K$52</f>
        <v>2620</v>
      </c>
      <c r="K56" s="181"/>
      <c r="L56" s="181"/>
      <c r="M56" s="181">
        <f>'将来負担比率（分子）の構造'!L$52</f>
        <v>2703</v>
      </c>
      <c r="N56" s="181"/>
      <c r="O56" s="181"/>
      <c r="P56" s="181">
        <f>'将来負担比率（分子）の構造'!M$52</f>
        <v>2792</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1513</v>
      </c>
      <c r="E58" s="181"/>
      <c r="F58" s="181"/>
      <c r="G58" s="181">
        <f>'将来負担比率（分子）の構造'!J$50</f>
        <v>1580</v>
      </c>
      <c r="H58" s="181"/>
      <c r="I58" s="181"/>
      <c r="J58" s="181">
        <f>'将来負担比率（分子）の構造'!K$50</f>
        <v>1675</v>
      </c>
      <c r="K58" s="181"/>
      <c r="L58" s="181"/>
      <c r="M58" s="181">
        <f>'将来負担比率（分子）の構造'!L$50</f>
        <v>1632</v>
      </c>
      <c r="N58" s="181"/>
      <c r="O58" s="181"/>
      <c r="P58" s="181">
        <f>'将来負担比率（分子）の構造'!M$50</f>
        <v>1640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518</v>
      </c>
      <c r="C62" s="181"/>
      <c r="D62" s="181"/>
      <c r="E62" s="181">
        <f>'将来負担比率（分子）の構造'!J$45</f>
        <v>570</v>
      </c>
      <c r="F62" s="181"/>
      <c r="G62" s="181"/>
      <c r="H62" s="181">
        <f>'将来負担比率（分子）の構造'!K$45</f>
        <v>487</v>
      </c>
      <c r="I62" s="181"/>
      <c r="J62" s="181"/>
      <c r="K62" s="181">
        <f>'将来負担比率（分子）の構造'!L$45</f>
        <v>414</v>
      </c>
      <c r="L62" s="181"/>
      <c r="M62" s="181"/>
      <c r="N62" s="181">
        <f>'将来負担比率（分子）の構造'!M$45</f>
        <v>406</v>
      </c>
      <c r="O62" s="181"/>
      <c r="P62" s="181"/>
    </row>
    <row r="63" spans="1:16" x14ac:dyDescent="0.15">
      <c r="A63" s="181" t="s">
        <v>34</v>
      </c>
      <c r="B63" s="181">
        <f>'将来負担比率（分子）の構造'!I$44</f>
        <v>4</v>
      </c>
      <c r="C63" s="181"/>
      <c r="D63" s="181"/>
      <c r="E63" s="181">
        <f>'将来負担比率（分子）の構造'!J$44</f>
        <v>5</v>
      </c>
      <c r="F63" s="181"/>
      <c r="G63" s="181"/>
      <c r="H63" s="181">
        <f>'将来負担比率（分子）の構造'!K$44</f>
        <v>5</v>
      </c>
      <c r="I63" s="181"/>
      <c r="J63" s="181"/>
      <c r="K63" s="181">
        <f>'将来負担比率（分子）の構造'!L$44</f>
        <v>7</v>
      </c>
      <c r="L63" s="181"/>
      <c r="M63" s="181"/>
      <c r="N63" s="181">
        <f>'将来負担比率（分子）の構造'!M$44</f>
        <v>6</v>
      </c>
      <c r="O63" s="181"/>
      <c r="P63" s="181"/>
    </row>
    <row r="64" spans="1:16" x14ac:dyDescent="0.15">
      <c r="A64" s="181" t="s">
        <v>33</v>
      </c>
      <c r="B64" s="181">
        <f>'将来負担比率（分子）の構造'!I$43</f>
        <v>1106</v>
      </c>
      <c r="C64" s="181"/>
      <c r="D64" s="181"/>
      <c r="E64" s="181">
        <f>'将来負担比率（分子）の構造'!J$43</f>
        <v>1033</v>
      </c>
      <c r="F64" s="181"/>
      <c r="G64" s="181"/>
      <c r="H64" s="181">
        <f>'将来負担比率（分子）の構造'!K$43</f>
        <v>862</v>
      </c>
      <c r="I64" s="181"/>
      <c r="J64" s="181"/>
      <c r="K64" s="181">
        <f>'将来負担比率（分子）の構造'!L$43</f>
        <v>817</v>
      </c>
      <c r="L64" s="181"/>
      <c r="M64" s="181"/>
      <c r="N64" s="181">
        <f>'将来負担比率（分子）の構造'!M$43</f>
        <v>1036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2770</v>
      </c>
      <c r="C66" s="181"/>
      <c r="D66" s="181"/>
      <c r="E66" s="181">
        <f>'将来負担比率（分子）の構造'!J$41</f>
        <v>2793</v>
      </c>
      <c r="F66" s="181"/>
      <c r="G66" s="181"/>
      <c r="H66" s="181">
        <f>'将来負担比率（分子）の構造'!K$41</f>
        <v>2786</v>
      </c>
      <c r="I66" s="181"/>
      <c r="J66" s="181"/>
      <c r="K66" s="181">
        <f>'将来負担比率（分子）の構造'!L$41</f>
        <v>2843</v>
      </c>
      <c r="L66" s="181"/>
      <c r="M66" s="181"/>
      <c r="N66" s="181">
        <f>'将来負担比率（分子）の構造'!M$41</f>
        <v>3009</v>
      </c>
      <c r="O66" s="181"/>
      <c r="P66" s="181"/>
    </row>
    <row r="67" spans="1:16" x14ac:dyDescent="0.15">
      <c r="A67" s="181" t="s">
        <v>74</v>
      </c>
      <c r="B67" s="181" t="e">
        <f>NA()</f>
        <v>#N/A</v>
      </c>
      <c r="C67" s="181">
        <f>IF(ISNUMBER('将来負担比率（分子）の構造'!I$53), IF('将来負担比率（分子）の構造'!I$53 &lt; 0, 0, '将来負担比率（分子）の構造'!I$53), NA())</f>
        <v>127</v>
      </c>
      <c r="D67" s="181" t="e">
        <f>NA()</f>
        <v>#N/A</v>
      </c>
      <c r="E67" s="181" t="e">
        <f>NA()</f>
        <v>#N/A</v>
      </c>
      <c r="F67" s="181">
        <f>IF(ISNUMBER('将来負担比率（分子）の構造'!J$53), IF('将来負担比率（分子）の構造'!J$53 &lt; 0, 0, '将来負担比率（分子）の構造'!J$53), NA())</f>
        <v>87</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25</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924</v>
      </c>
      <c r="C72" s="185">
        <f>基金残高に係る経年分析!G55</f>
        <v>889</v>
      </c>
      <c r="D72" s="185">
        <f>基金残高に係る経年分析!H55</f>
        <v>806</v>
      </c>
    </row>
    <row r="73" spans="1:16" x14ac:dyDescent="0.15">
      <c r="A73" s="184" t="s">
        <v>77</v>
      </c>
      <c r="B73" s="185">
        <f>基金残高に係る経年分析!F56</f>
        <v>21</v>
      </c>
      <c r="C73" s="185">
        <f>基金残高に係る経年分析!G56</f>
        <v>21</v>
      </c>
      <c r="D73" s="185">
        <f>基金残高に係る経年分析!H56</f>
        <v>21</v>
      </c>
    </row>
    <row r="74" spans="1:16" x14ac:dyDescent="0.15">
      <c r="A74" s="184" t="s">
        <v>78</v>
      </c>
      <c r="B74" s="185">
        <f>基金残高に係る経年分析!F57</f>
        <v>714</v>
      </c>
      <c r="C74" s="185">
        <f>基金残高に係る経年分析!G57</f>
        <v>709</v>
      </c>
      <c r="D74" s="185">
        <f>基金残高に係る経年分析!H57</f>
        <v>800</v>
      </c>
    </row>
  </sheetData>
  <sheetProtection algorithmName="SHA-512" hashValue="N2HE/zJ2oGR2pTs99bDNcC6B2AaHD/wnuiNwBfLG7MJ3wat+DJHXLckviwbci4v0BUiOJm2pBFdv0T3rH9Of3Q==" saltValue="NE1vgvBIZPPRra/9sYyr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Q1" workbookViewId="0">
      <selection activeCell="DL43" sqref="DL43:DV43"/>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338571</v>
      </c>
      <c r="S5" s="673"/>
      <c r="T5" s="673"/>
      <c r="U5" s="673"/>
      <c r="V5" s="673"/>
      <c r="W5" s="673"/>
      <c r="X5" s="673"/>
      <c r="Y5" s="674"/>
      <c r="Z5" s="675">
        <v>11.6</v>
      </c>
      <c r="AA5" s="675"/>
      <c r="AB5" s="675"/>
      <c r="AC5" s="675"/>
      <c r="AD5" s="676">
        <v>338571</v>
      </c>
      <c r="AE5" s="676"/>
      <c r="AF5" s="676"/>
      <c r="AG5" s="676"/>
      <c r="AH5" s="676"/>
      <c r="AI5" s="676"/>
      <c r="AJ5" s="676"/>
      <c r="AK5" s="676"/>
      <c r="AL5" s="677">
        <v>22.3</v>
      </c>
      <c r="AM5" s="678"/>
      <c r="AN5" s="678"/>
      <c r="AO5" s="679"/>
      <c r="AP5" s="669" t="s">
        <v>226</v>
      </c>
      <c r="AQ5" s="670"/>
      <c r="AR5" s="670"/>
      <c r="AS5" s="670"/>
      <c r="AT5" s="670"/>
      <c r="AU5" s="670"/>
      <c r="AV5" s="670"/>
      <c r="AW5" s="670"/>
      <c r="AX5" s="670"/>
      <c r="AY5" s="670"/>
      <c r="AZ5" s="670"/>
      <c r="BA5" s="670"/>
      <c r="BB5" s="670"/>
      <c r="BC5" s="670"/>
      <c r="BD5" s="670"/>
      <c r="BE5" s="670"/>
      <c r="BF5" s="671"/>
      <c r="BG5" s="683">
        <v>338571</v>
      </c>
      <c r="BH5" s="684"/>
      <c r="BI5" s="684"/>
      <c r="BJ5" s="684"/>
      <c r="BK5" s="684"/>
      <c r="BL5" s="684"/>
      <c r="BM5" s="684"/>
      <c r="BN5" s="685"/>
      <c r="BO5" s="686">
        <v>100</v>
      </c>
      <c r="BP5" s="686"/>
      <c r="BQ5" s="686"/>
      <c r="BR5" s="686"/>
      <c r="BS5" s="687" t="s">
        <v>139</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26784</v>
      </c>
      <c r="S6" s="684"/>
      <c r="T6" s="684"/>
      <c r="U6" s="684"/>
      <c r="V6" s="684"/>
      <c r="W6" s="684"/>
      <c r="X6" s="684"/>
      <c r="Y6" s="685"/>
      <c r="Z6" s="686">
        <v>0.9</v>
      </c>
      <c r="AA6" s="686"/>
      <c r="AB6" s="686"/>
      <c r="AC6" s="686"/>
      <c r="AD6" s="687">
        <v>26784</v>
      </c>
      <c r="AE6" s="687"/>
      <c r="AF6" s="687"/>
      <c r="AG6" s="687"/>
      <c r="AH6" s="687"/>
      <c r="AI6" s="687"/>
      <c r="AJ6" s="687"/>
      <c r="AK6" s="687"/>
      <c r="AL6" s="688">
        <v>1.8</v>
      </c>
      <c r="AM6" s="689"/>
      <c r="AN6" s="689"/>
      <c r="AO6" s="690"/>
      <c r="AP6" s="680" t="s">
        <v>231</v>
      </c>
      <c r="AQ6" s="681"/>
      <c r="AR6" s="681"/>
      <c r="AS6" s="681"/>
      <c r="AT6" s="681"/>
      <c r="AU6" s="681"/>
      <c r="AV6" s="681"/>
      <c r="AW6" s="681"/>
      <c r="AX6" s="681"/>
      <c r="AY6" s="681"/>
      <c r="AZ6" s="681"/>
      <c r="BA6" s="681"/>
      <c r="BB6" s="681"/>
      <c r="BC6" s="681"/>
      <c r="BD6" s="681"/>
      <c r="BE6" s="681"/>
      <c r="BF6" s="682"/>
      <c r="BG6" s="683">
        <v>338571</v>
      </c>
      <c r="BH6" s="684"/>
      <c r="BI6" s="684"/>
      <c r="BJ6" s="684"/>
      <c r="BK6" s="684"/>
      <c r="BL6" s="684"/>
      <c r="BM6" s="684"/>
      <c r="BN6" s="685"/>
      <c r="BO6" s="686">
        <v>100</v>
      </c>
      <c r="BP6" s="686"/>
      <c r="BQ6" s="686"/>
      <c r="BR6" s="686"/>
      <c r="BS6" s="687" t="s">
        <v>232</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51983</v>
      </c>
      <c r="CS6" s="684"/>
      <c r="CT6" s="684"/>
      <c r="CU6" s="684"/>
      <c r="CV6" s="684"/>
      <c r="CW6" s="684"/>
      <c r="CX6" s="684"/>
      <c r="CY6" s="685"/>
      <c r="CZ6" s="677">
        <v>1.9</v>
      </c>
      <c r="DA6" s="678"/>
      <c r="DB6" s="678"/>
      <c r="DC6" s="697"/>
      <c r="DD6" s="692" t="s">
        <v>234</v>
      </c>
      <c r="DE6" s="684"/>
      <c r="DF6" s="684"/>
      <c r="DG6" s="684"/>
      <c r="DH6" s="684"/>
      <c r="DI6" s="684"/>
      <c r="DJ6" s="684"/>
      <c r="DK6" s="684"/>
      <c r="DL6" s="684"/>
      <c r="DM6" s="684"/>
      <c r="DN6" s="684"/>
      <c r="DO6" s="684"/>
      <c r="DP6" s="685"/>
      <c r="DQ6" s="692">
        <v>51983</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214</v>
      </c>
      <c r="S7" s="684"/>
      <c r="T7" s="684"/>
      <c r="U7" s="684"/>
      <c r="V7" s="684"/>
      <c r="W7" s="684"/>
      <c r="X7" s="684"/>
      <c r="Y7" s="685"/>
      <c r="Z7" s="686">
        <v>0</v>
      </c>
      <c r="AA7" s="686"/>
      <c r="AB7" s="686"/>
      <c r="AC7" s="686"/>
      <c r="AD7" s="687">
        <v>214</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135576</v>
      </c>
      <c r="BH7" s="684"/>
      <c r="BI7" s="684"/>
      <c r="BJ7" s="684"/>
      <c r="BK7" s="684"/>
      <c r="BL7" s="684"/>
      <c r="BM7" s="684"/>
      <c r="BN7" s="685"/>
      <c r="BO7" s="686">
        <v>40</v>
      </c>
      <c r="BP7" s="686"/>
      <c r="BQ7" s="686"/>
      <c r="BR7" s="686"/>
      <c r="BS7" s="687" t="s">
        <v>139</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605871</v>
      </c>
      <c r="CS7" s="684"/>
      <c r="CT7" s="684"/>
      <c r="CU7" s="684"/>
      <c r="CV7" s="684"/>
      <c r="CW7" s="684"/>
      <c r="CX7" s="684"/>
      <c r="CY7" s="685"/>
      <c r="CZ7" s="686">
        <v>21.7</v>
      </c>
      <c r="DA7" s="686"/>
      <c r="DB7" s="686"/>
      <c r="DC7" s="686"/>
      <c r="DD7" s="692">
        <v>806</v>
      </c>
      <c r="DE7" s="684"/>
      <c r="DF7" s="684"/>
      <c r="DG7" s="684"/>
      <c r="DH7" s="684"/>
      <c r="DI7" s="684"/>
      <c r="DJ7" s="684"/>
      <c r="DK7" s="684"/>
      <c r="DL7" s="684"/>
      <c r="DM7" s="684"/>
      <c r="DN7" s="684"/>
      <c r="DO7" s="684"/>
      <c r="DP7" s="685"/>
      <c r="DQ7" s="692">
        <v>353198</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1055</v>
      </c>
      <c r="S8" s="684"/>
      <c r="T8" s="684"/>
      <c r="U8" s="684"/>
      <c r="V8" s="684"/>
      <c r="W8" s="684"/>
      <c r="X8" s="684"/>
      <c r="Y8" s="685"/>
      <c r="Z8" s="686">
        <v>0</v>
      </c>
      <c r="AA8" s="686"/>
      <c r="AB8" s="686"/>
      <c r="AC8" s="686"/>
      <c r="AD8" s="687">
        <v>1055</v>
      </c>
      <c r="AE8" s="687"/>
      <c r="AF8" s="687"/>
      <c r="AG8" s="687"/>
      <c r="AH8" s="687"/>
      <c r="AI8" s="687"/>
      <c r="AJ8" s="687"/>
      <c r="AK8" s="687"/>
      <c r="AL8" s="688">
        <v>0.1</v>
      </c>
      <c r="AM8" s="689"/>
      <c r="AN8" s="689"/>
      <c r="AO8" s="690"/>
      <c r="AP8" s="680" t="s">
        <v>239</v>
      </c>
      <c r="AQ8" s="681"/>
      <c r="AR8" s="681"/>
      <c r="AS8" s="681"/>
      <c r="AT8" s="681"/>
      <c r="AU8" s="681"/>
      <c r="AV8" s="681"/>
      <c r="AW8" s="681"/>
      <c r="AX8" s="681"/>
      <c r="AY8" s="681"/>
      <c r="AZ8" s="681"/>
      <c r="BA8" s="681"/>
      <c r="BB8" s="681"/>
      <c r="BC8" s="681"/>
      <c r="BD8" s="681"/>
      <c r="BE8" s="681"/>
      <c r="BF8" s="682"/>
      <c r="BG8" s="683">
        <v>5600</v>
      </c>
      <c r="BH8" s="684"/>
      <c r="BI8" s="684"/>
      <c r="BJ8" s="684"/>
      <c r="BK8" s="684"/>
      <c r="BL8" s="684"/>
      <c r="BM8" s="684"/>
      <c r="BN8" s="685"/>
      <c r="BO8" s="686">
        <v>1.7</v>
      </c>
      <c r="BP8" s="686"/>
      <c r="BQ8" s="686"/>
      <c r="BR8" s="686"/>
      <c r="BS8" s="692" t="s">
        <v>234</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548318</v>
      </c>
      <c r="CS8" s="684"/>
      <c r="CT8" s="684"/>
      <c r="CU8" s="684"/>
      <c r="CV8" s="684"/>
      <c r="CW8" s="684"/>
      <c r="CX8" s="684"/>
      <c r="CY8" s="685"/>
      <c r="CZ8" s="686">
        <v>19.600000000000001</v>
      </c>
      <c r="DA8" s="686"/>
      <c r="DB8" s="686"/>
      <c r="DC8" s="686"/>
      <c r="DD8" s="692">
        <v>95459</v>
      </c>
      <c r="DE8" s="684"/>
      <c r="DF8" s="684"/>
      <c r="DG8" s="684"/>
      <c r="DH8" s="684"/>
      <c r="DI8" s="684"/>
      <c r="DJ8" s="684"/>
      <c r="DK8" s="684"/>
      <c r="DL8" s="684"/>
      <c r="DM8" s="684"/>
      <c r="DN8" s="684"/>
      <c r="DO8" s="684"/>
      <c r="DP8" s="685"/>
      <c r="DQ8" s="692">
        <v>298293</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516</v>
      </c>
      <c r="S9" s="684"/>
      <c r="T9" s="684"/>
      <c r="U9" s="684"/>
      <c r="V9" s="684"/>
      <c r="W9" s="684"/>
      <c r="X9" s="684"/>
      <c r="Y9" s="685"/>
      <c r="Z9" s="686">
        <v>0</v>
      </c>
      <c r="AA9" s="686"/>
      <c r="AB9" s="686"/>
      <c r="AC9" s="686"/>
      <c r="AD9" s="687">
        <v>516</v>
      </c>
      <c r="AE9" s="687"/>
      <c r="AF9" s="687"/>
      <c r="AG9" s="687"/>
      <c r="AH9" s="687"/>
      <c r="AI9" s="687"/>
      <c r="AJ9" s="687"/>
      <c r="AK9" s="687"/>
      <c r="AL9" s="688">
        <v>0</v>
      </c>
      <c r="AM9" s="689"/>
      <c r="AN9" s="689"/>
      <c r="AO9" s="690"/>
      <c r="AP9" s="680" t="s">
        <v>242</v>
      </c>
      <c r="AQ9" s="681"/>
      <c r="AR9" s="681"/>
      <c r="AS9" s="681"/>
      <c r="AT9" s="681"/>
      <c r="AU9" s="681"/>
      <c r="AV9" s="681"/>
      <c r="AW9" s="681"/>
      <c r="AX9" s="681"/>
      <c r="AY9" s="681"/>
      <c r="AZ9" s="681"/>
      <c r="BA9" s="681"/>
      <c r="BB9" s="681"/>
      <c r="BC9" s="681"/>
      <c r="BD9" s="681"/>
      <c r="BE9" s="681"/>
      <c r="BF9" s="682"/>
      <c r="BG9" s="683">
        <v>117567</v>
      </c>
      <c r="BH9" s="684"/>
      <c r="BI9" s="684"/>
      <c r="BJ9" s="684"/>
      <c r="BK9" s="684"/>
      <c r="BL9" s="684"/>
      <c r="BM9" s="684"/>
      <c r="BN9" s="685"/>
      <c r="BO9" s="686">
        <v>34.700000000000003</v>
      </c>
      <c r="BP9" s="686"/>
      <c r="BQ9" s="686"/>
      <c r="BR9" s="686"/>
      <c r="BS9" s="692" t="s">
        <v>234</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105962</v>
      </c>
      <c r="CS9" s="684"/>
      <c r="CT9" s="684"/>
      <c r="CU9" s="684"/>
      <c r="CV9" s="684"/>
      <c r="CW9" s="684"/>
      <c r="CX9" s="684"/>
      <c r="CY9" s="685"/>
      <c r="CZ9" s="686">
        <v>3.8</v>
      </c>
      <c r="DA9" s="686"/>
      <c r="DB9" s="686"/>
      <c r="DC9" s="686"/>
      <c r="DD9" s="692" t="s">
        <v>234</v>
      </c>
      <c r="DE9" s="684"/>
      <c r="DF9" s="684"/>
      <c r="DG9" s="684"/>
      <c r="DH9" s="684"/>
      <c r="DI9" s="684"/>
      <c r="DJ9" s="684"/>
      <c r="DK9" s="684"/>
      <c r="DL9" s="684"/>
      <c r="DM9" s="684"/>
      <c r="DN9" s="684"/>
      <c r="DO9" s="684"/>
      <c r="DP9" s="685"/>
      <c r="DQ9" s="692">
        <v>98423</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234</v>
      </c>
      <c r="S10" s="684"/>
      <c r="T10" s="684"/>
      <c r="U10" s="684"/>
      <c r="V10" s="684"/>
      <c r="W10" s="684"/>
      <c r="X10" s="684"/>
      <c r="Y10" s="685"/>
      <c r="Z10" s="686" t="s">
        <v>234</v>
      </c>
      <c r="AA10" s="686"/>
      <c r="AB10" s="686"/>
      <c r="AC10" s="686"/>
      <c r="AD10" s="687" t="s">
        <v>232</v>
      </c>
      <c r="AE10" s="687"/>
      <c r="AF10" s="687"/>
      <c r="AG10" s="687"/>
      <c r="AH10" s="687"/>
      <c r="AI10" s="687"/>
      <c r="AJ10" s="687"/>
      <c r="AK10" s="687"/>
      <c r="AL10" s="688" t="s">
        <v>139</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5695</v>
      </c>
      <c r="BH10" s="684"/>
      <c r="BI10" s="684"/>
      <c r="BJ10" s="684"/>
      <c r="BK10" s="684"/>
      <c r="BL10" s="684"/>
      <c r="BM10" s="684"/>
      <c r="BN10" s="685"/>
      <c r="BO10" s="686">
        <v>1.7</v>
      </c>
      <c r="BP10" s="686"/>
      <c r="BQ10" s="686"/>
      <c r="BR10" s="686"/>
      <c r="BS10" s="692" t="s">
        <v>139</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t="s">
        <v>232</v>
      </c>
      <c r="CS10" s="684"/>
      <c r="CT10" s="684"/>
      <c r="CU10" s="684"/>
      <c r="CV10" s="684"/>
      <c r="CW10" s="684"/>
      <c r="CX10" s="684"/>
      <c r="CY10" s="685"/>
      <c r="CZ10" s="686" t="s">
        <v>232</v>
      </c>
      <c r="DA10" s="686"/>
      <c r="DB10" s="686"/>
      <c r="DC10" s="686"/>
      <c r="DD10" s="692" t="s">
        <v>234</v>
      </c>
      <c r="DE10" s="684"/>
      <c r="DF10" s="684"/>
      <c r="DG10" s="684"/>
      <c r="DH10" s="684"/>
      <c r="DI10" s="684"/>
      <c r="DJ10" s="684"/>
      <c r="DK10" s="684"/>
      <c r="DL10" s="684"/>
      <c r="DM10" s="684"/>
      <c r="DN10" s="684"/>
      <c r="DO10" s="684"/>
      <c r="DP10" s="685"/>
      <c r="DQ10" s="692" t="s">
        <v>232</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53176</v>
      </c>
      <c r="S11" s="684"/>
      <c r="T11" s="684"/>
      <c r="U11" s="684"/>
      <c r="V11" s="684"/>
      <c r="W11" s="684"/>
      <c r="X11" s="684"/>
      <c r="Y11" s="685"/>
      <c r="Z11" s="688">
        <v>1.8</v>
      </c>
      <c r="AA11" s="689"/>
      <c r="AB11" s="689"/>
      <c r="AC11" s="701"/>
      <c r="AD11" s="692">
        <v>53176</v>
      </c>
      <c r="AE11" s="684"/>
      <c r="AF11" s="684"/>
      <c r="AG11" s="684"/>
      <c r="AH11" s="684"/>
      <c r="AI11" s="684"/>
      <c r="AJ11" s="684"/>
      <c r="AK11" s="685"/>
      <c r="AL11" s="688">
        <v>3.5</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6714</v>
      </c>
      <c r="BH11" s="684"/>
      <c r="BI11" s="684"/>
      <c r="BJ11" s="684"/>
      <c r="BK11" s="684"/>
      <c r="BL11" s="684"/>
      <c r="BM11" s="684"/>
      <c r="BN11" s="685"/>
      <c r="BO11" s="686">
        <v>2</v>
      </c>
      <c r="BP11" s="686"/>
      <c r="BQ11" s="686"/>
      <c r="BR11" s="686"/>
      <c r="BS11" s="692" t="s">
        <v>234</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313420</v>
      </c>
      <c r="CS11" s="684"/>
      <c r="CT11" s="684"/>
      <c r="CU11" s="684"/>
      <c r="CV11" s="684"/>
      <c r="CW11" s="684"/>
      <c r="CX11" s="684"/>
      <c r="CY11" s="685"/>
      <c r="CZ11" s="686">
        <v>11.2</v>
      </c>
      <c r="DA11" s="686"/>
      <c r="DB11" s="686"/>
      <c r="DC11" s="686"/>
      <c r="DD11" s="692">
        <v>7607</v>
      </c>
      <c r="DE11" s="684"/>
      <c r="DF11" s="684"/>
      <c r="DG11" s="684"/>
      <c r="DH11" s="684"/>
      <c r="DI11" s="684"/>
      <c r="DJ11" s="684"/>
      <c r="DK11" s="684"/>
      <c r="DL11" s="684"/>
      <c r="DM11" s="684"/>
      <c r="DN11" s="684"/>
      <c r="DO11" s="684"/>
      <c r="DP11" s="685"/>
      <c r="DQ11" s="692">
        <v>143991</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t="s">
        <v>139</v>
      </c>
      <c r="S12" s="684"/>
      <c r="T12" s="684"/>
      <c r="U12" s="684"/>
      <c r="V12" s="684"/>
      <c r="W12" s="684"/>
      <c r="X12" s="684"/>
      <c r="Y12" s="685"/>
      <c r="Z12" s="686" t="s">
        <v>139</v>
      </c>
      <c r="AA12" s="686"/>
      <c r="AB12" s="686"/>
      <c r="AC12" s="686"/>
      <c r="AD12" s="687" t="s">
        <v>232</v>
      </c>
      <c r="AE12" s="687"/>
      <c r="AF12" s="687"/>
      <c r="AG12" s="687"/>
      <c r="AH12" s="687"/>
      <c r="AI12" s="687"/>
      <c r="AJ12" s="687"/>
      <c r="AK12" s="687"/>
      <c r="AL12" s="688" t="s">
        <v>234</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163605</v>
      </c>
      <c r="BH12" s="684"/>
      <c r="BI12" s="684"/>
      <c r="BJ12" s="684"/>
      <c r="BK12" s="684"/>
      <c r="BL12" s="684"/>
      <c r="BM12" s="684"/>
      <c r="BN12" s="685"/>
      <c r="BO12" s="686">
        <v>48.3</v>
      </c>
      <c r="BP12" s="686"/>
      <c r="BQ12" s="686"/>
      <c r="BR12" s="686"/>
      <c r="BS12" s="692" t="s">
        <v>139</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33139</v>
      </c>
      <c r="CS12" s="684"/>
      <c r="CT12" s="684"/>
      <c r="CU12" s="684"/>
      <c r="CV12" s="684"/>
      <c r="CW12" s="684"/>
      <c r="CX12" s="684"/>
      <c r="CY12" s="685"/>
      <c r="CZ12" s="686">
        <v>1.2</v>
      </c>
      <c r="DA12" s="686"/>
      <c r="DB12" s="686"/>
      <c r="DC12" s="686"/>
      <c r="DD12" s="692" t="s">
        <v>232</v>
      </c>
      <c r="DE12" s="684"/>
      <c r="DF12" s="684"/>
      <c r="DG12" s="684"/>
      <c r="DH12" s="684"/>
      <c r="DI12" s="684"/>
      <c r="DJ12" s="684"/>
      <c r="DK12" s="684"/>
      <c r="DL12" s="684"/>
      <c r="DM12" s="684"/>
      <c r="DN12" s="684"/>
      <c r="DO12" s="684"/>
      <c r="DP12" s="685"/>
      <c r="DQ12" s="692">
        <v>29089</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139</v>
      </c>
      <c r="S13" s="684"/>
      <c r="T13" s="684"/>
      <c r="U13" s="684"/>
      <c r="V13" s="684"/>
      <c r="W13" s="684"/>
      <c r="X13" s="684"/>
      <c r="Y13" s="685"/>
      <c r="Z13" s="686" t="s">
        <v>234</v>
      </c>
      <c r="AA13" s="686"/>
      <c r="AB13" s="686"/>
      <c r="AC13" s="686"/>
      <c r="AD13" s="687" t="s">
        <v>139</v>
      </c>
      <c r="AE13" s="687"/>
      <c r="AF13" s="687"/>
      <c r="AG13" s="687"/>
      <c r="AH13" s="687"/>
      <c r="AI13" s="687"/>
      <c r="AJ13" s="687"/>
      <c r="AK13" s="687"/>
      <c r="AL13" s="688" t="s">
        <v>232</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163605</v>
      </c>
      <c r="BH13" s="684"/>
      <c r="BI13" s="684"/>
      <c r="BJ13" s="684"/>
      <c r="BK13" s="684"/>
      <c r="BL13" s="684"/>
      <c r="BM13" s="684"/>
      <c r="BN13" s="685"/>
      <c r="BO13" s="686">
        <v>48.3</v>
      </c>
      <c r="BP13" s="686"/>
      <c r="BQ13" s="686"/>
      <c r="BR13" s="686"/>
      <c r="BS13" s="692" t="s">
        <v>234</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361425</v>
      </c>
      <c r="CS13" s="684"/>
      <c r="CT13" s="684"/>
      <c r="CU13" s="684"/>
      <c r="CV13" s="684"/>
      <c r="CW13" s="684"/>
      <c r="CX13" s="684"/>
      <c r="CY13" s="685"/>
      <c r="CZ13" s="686">
        <v>12.9</v>
      </c>
      <c r="DA13" s="686"/>
      <c r="DB13" s="686"/>
      <c r="DC13" s="686"/>
      <c r="DD13" s="692">
        <v>242882</v>
      </c>
      <c r="DE13" s="684"/>
      <c r="DF13" s="684"/>
      <c r="DG13" s="684"/>
      <c r="DH13" s="684"/>
      <c r="DI13" s="684"/>
      <c r="DJ13" s="684"/>
      <c r="DK13" s="684"/>
      <c r="DL13" s="684"/>
      <c r="DM13" s="684"/>
      <c r="DN13" s="684"/>
      <c r="DO13" s="684"/>
      <c r="DP13" s="685"/>
      <c r="DQ13" s="692">
        <v>178876</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2989</v>
      </c>
      <c r="S14" s="684"/>
      <c r="T14" s="684"/>
      <c r="U14" s="684"/>
      <c r="V14" s="684"/>
      <c r="W14" s="684"/>
      <c r="X14" s="684"/>
      <c r="Y14" s="685"/>
      <c r="Z14" s="686">
        <v>0.1</v>
      </c>
      <c r="AA14" s="686"/>
      <c r="AB14" s="686"/>
      <c r="AC14" s="686"/>
      <c r="AD14" s="687">
        <v>2989</v>
      </c>
      <c r="AE14" s="687"/>
      <c r="AF14" s="687"/>
      <c r="AG14" s="687"/>
      <c r="AH14" s="687"/>
      <c r="AI14" s="687"/>
      <c r="AJ14" s="687"/>
      <c r="AK14" s="687"/>
      <c r="AL14" s="688">
        <v>0.2</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12982</v>
      </c>
      <c r="BH14" s="684"/>
      <c r="BI14" s="684"/>
      <c r="BJ14" s="684"/>
      <c r="BK14" s="684"/>
      <c r="BL14" s="684"/>
      <c r="BM14" s="684"/>
      <c r="BN14" s="685"/>
      <c r="BO14" s="686">
        <v>3.8</v>
      </c>
      <c r="BP14" s="686"/>
      <c r="BQ14" s="686"/>
      <c r="BR14" s="686"/>
      <c r="BS14" s="692" t="s">
        <v>139</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118739</v>
      </c>
      <c r="CS14" s="684"/>
      <c r="CT14" s="684"/>
      <c r="CU14" s="684"/>
      <c r="CV14" s="684"/>
      <c r="CW14" s="684"/>
      <c r="CX14" s="684"/>
      <c r="CY14" s="685"/>
      <c r="CZ14" s="686">
        <v>4.2</v>
      </c>
      <c r="DA14" s="686"/>
      <c r="DB14" s="686"/>
      <c r="DC14" s="686"/>
      <c r="DD14" s="692">
        <v>22135</v>
      </c>
      <c r="DE14" s="684"/>
      <c r="DF14" s="684"/>
      <c r="DG14" s="684"/>
      <c r="DH14" s="684"/>
      <c r="DI14" s="684"/>
      <c r="DJ14" s="684"/>
      <c r="DK14" s="684"/>
      <c r="DL14" s="684"/>
      <c r="DM14" s="684"/>
      <c r="DN14" s="684"/>
      <c r="DO14" s="684"/>
      <c r="DP14" s="685"/>
      <c r="DQ14" s="692">
        <v>95360</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139</v>
      </c>
      <c r="S15" s="684"/>
      <c r="T15" s="684"/>
      <c r="U15" s="684"/>
      <c r="V15" s="684"/>
      <c r="W15" s="684"/>
      <c r="X15" s="684"/>
      <c r="Y15" s="685"/>
      <c r="Z15" s="686" t="s">
        <v>139</v>
      </c>
      <c r="AA15" s="686"/>
      <c r="AB15" s="686"/>
      <c r="AC15" s="686"/>
      <c r="AD15" s="687" t="s">
        <v>139</v>
      </c>
      <c r="AE15" s="687"/>
      <c r="AF15" s="687"/>
      <c r="AG15" s="687"/>
      <c r="AH15" s="687"/>
      <c r="AI15" s="687"/>
      <c r="AJ15" s="687"/>
      <c r="AK15" s="687"/>
      <c r="AL15" s="688" t="s">
        <v>232</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26408</v>
      </c>
      <c r="BH15" s="684"/>
      <c r="BI15" s="684"/>
      <c r="BJ15" s="684"/>
      <c r="BK15" s="684"/>
      <c r="BL15" s="684"/>
      <c r="BM15" s="684"/>
      <c r="BN15" s="685"/>
      <c r="BO15" s="686">
        <v>7.8</v>
      </c>
      <c r="BP15" s="686"/>
      <c r="BQ15" s="686"/>
      <c r="BR15" s="686"/>
      <c r="BS15" s="692" t="s">
        <v>234</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365558</v>
      </c>
      <c r="CS15" s="684"/>
      <c r="CT15" s="684"/>
      <c r="CU15" s="684"/>
      <c r="CV15" s="684"/>
      <c r="CW15" s="684"/>
      <c r="CX15" s="684"/>
      <c r="CY15" s="685"/>
      <c r="CZ15" s="686">
        <v>13.1</v>
      </c>
      <c r="DA15" s="686"/>
      <c r="DB15" s="686"/>
      <c r="DC15" s="686"/>
      <c r="DD15" s="692">
        <v>72188</v>
      </c>
      <c r="DE15" s="684"/>
      <c r="DF15" s="684"/>
      <c r="DG15" s="684"/>
      <c r="DH15" s="684"/>
      <c r="DI15" s="684"/>
      <c r="DJ15" s="684"/>
      <c r="DK15" s="684"/>
      <c r="DL15" s="684"/>
      <c r="DM15" s="684"/>
      <c r="DN15" s="684"/>
      <c r="DO15" s="684"/>
      <c r="DP15" s="685"/>
      <c r="DQ15" s="692">
        <v>249932</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938</v>
      </c>
      <c r="S16" s="684"/>
      <c r="T16" s="684"/>
      <c r="U16" s="684"/>
      <c r="V16" s="684"/>
      <c r="W16" s="684"/>
      <c r="X16" s="684"/>
      <c r="Y16" s="685"/>
      <c r="Z16" s="686">
        <v>0</v>
      </c>
      <c r="AA16" s="686"/>
      <c r="AB16" s="686"/>
      <c r="AC16" s="686"/>
      <c r="AD16" s="687">
        <v>938</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234</v>
      </c>
      <c r="BH16" s="684"/>
      <c r="BI16" s="684"/>
      <c r="BJ16" s="684"/>
      <c r="BK16" s="684"/>
      <c r="BL16" s="684"/>
      <c r="BM16" s="684"/>
      <c r="BN16" s="685"/>
      <c r="BO16" s="686" t="s">
        <v>234</v>
      </c>
      <c r="BP16" s="686"/>
      <c r="BQ16" s="686"/>
      <c r="BR16" s="686"/>
      <c r="BS16" s="692" t="s">
        <v>234</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t="s">
        <v>232</v>
      </c>
      <c r="CS16" s="684"/>
      <c r="CT16" s="684"/>
      <c r="CU16" s="684"/>
      <c r="CV16" s="684"/>
      <c r="CW16" s="684"/>
      <c r="CX16" s="684"/>
      <c r="CY16" s="685"/>
      <c r="CZ16" s="686" t="s">
        <v>234</v>
      </c>
      <c r="DA16" s="686"/>
      <c r="DB16" s="686"/>
      <c r="DC16" s="686"/>
      <c r="DD16" s="692" t="s">
        <v>139</v>
      </c>
      <c r="DE16" s="684"/>
      <c r="DF16" s="684"/>
      <c r="DG16" s="684"/>
      <c r="DH16" s="684"/>
      <c r="DI16" s="684"/>
      <c r="DJ16" s="684"/>
      <c r="DK16" s="684"/>
      <c r="DL16" s="684"/>
      <c r="DM16" s="684"/>
      <c r="DN16" s="684"/>
      <c r="DO16" s="684"/>
      <c r="DP16" s="685"/>
      <c r="DQ16" s="692" t="s">
        <v>139</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9774</v>
      </c>
      <c r="S17" s="684"/>
      <c r="T17" s="684"/>
      <c r="U17" s="684"/>
      <c r="V17" s="684"/>
      <c r="W17" s="684"/>
      <c r="X17" s="684"/>
      <c r="Y17" s="685"/>
      <c r="Z17" s="686">
        <v>0.3</v>
      </c>
      <c r="AA17" s="686"/>
      <c r="AB17" s="686"/>
      <c r="AC17" s="686"/>
      <c r="AD17" s="687">
        <v>9774</v>
      </c>
      <c r="AE17" s="687"/>
      <c r="AF17" s="687"/>
      <c r="AG17" s="687"/>
      <c r="AH17" s="687"/>
      <c r="AI17" s="687"/>
      <c r="AJ17" s="687"/>
      <c r="AK17" s="687"/>
      <c r="AL17" s="688">
        <v>0.6</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232</v>
      </c>
      <c r="BH17" s="684"/>
      <c r="BI17" s="684"/>
      <c r="BJ17" s="684"/>
      <c r="BK17" s="684"/>
      <c r="BL17" s="684"/>
      <c r="BM17" s="684"/>
      <c r="BN17" s="685"/>
      <c r="BO17" s="686" t="s">
        <v>139</v>
      </c>
      <c r="BP17" s="686"/>
      <c r="BQ17" s="686"/>
      <c r="BR17" s="686"/>
      <c r="BS17" s="692" t="s">
        <v>139</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292085</v>
      </c>
      <c r="CS17" s="684"/>
      <c r="CT17" s="684"/>
      <c r="CU17" s="684"/>
      <c r="CV17" s="684"/>
      <c r="CW17" s="684"/>
      <c r="CX17" s="684"/>
      <c r="CY17" s="685"/>
      <c r="CZ17" s="686">
        <v>10.4</v>
      </c>
      <c r="DA17" s="686"/>
      <c r="DB17" s="686"/>
      <c r="DC17" s="686"/>
      <c r="DD17" s="692" t="s">
        <v>232</v>
      </c>
      <c r="DE17" s="684"/>
      <c r="DF17" s="684"/>
      <c r="DG17" s="684"/>
      <c r="DH17" s="684"/>
      <c r="DI17" s="684"/>
      <c r="DJ17" s="684"/>
      <c r="DK17" s="684"/>
      <c r="DL17" s="684"/>
      <c r="DM17" s="684"/>
      <c r="DN17" s="684"/>
      <c r="DO17" s="684"/>
      <c r="DP17" s="685"/>
      <c r="DQ17" s="692">
        <v>292085</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2204</v>
      </c>
      <c r="S18" s="684"/>
      <c r="T18" s="684"/>
      <c r="U18" s="684"/>
      <c r="V18" s="684"/>
      <c r="W18" s="684"/>
      <c r="X18" s="684"/>
      <c r="Y18" s="685"/>
      <c r="Z18" s="686">
        <v>0.1</v>
      </c>
      <c r="AA18" s="686"/>
      <c r="AB18" s="686"/>
      <c r="AC18" s="686"/>
      <c r="AD18" s="687">
        <v>2204</v>
      </c>
      <c r="AE18" s="687"/>
      <c r="AF18" s="687"/>
      <c r="AG18" s="687"/>
      <c r="AH18" s="687"/>
      <c r="AI18" s="687"/>
      <c r="AJ18" s="687"/>
      <c r="AK18" s="687"/>
      <c r="AL18" s="688">
        <v>0.1</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234</v>
      </c>
      <c r="BH18" s="684"/>
      <c r="BI18" s="684"/>
      <c r="BJ18" s="684"/>
      <c r="BK18" s="684"/>
      <c r="BL18" s="684"/>
      <c r="BM18" s="684"/>
      <c r="BN18" s="685"/>
      <c r="BO18" s="686" t="s">
        <v>139</v>
      </c>
      <c r="BP18" s="686"/>
      <c r="BQ18" s="686"/>
      <c r="BR18" s="686"/>
      <c r="BS18" s="692" t="s">
        <v>234</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139</v>
      </c>
      <c r="CS18" s="684"/>
      <c r="CT18" s="684"/>
      <c r="CU18" s="684"/>
      <c r="CV18" s="684"/>
      <c r="CW18" s="684"/>
      <c r="CX18" s="684"/>
      <c r="CY18" s="685"/>
      <c r="CZ18" s="686" t="s">
        <v>234</v>
      </c>
      <c r="DA18" s="686"/>
      <c r="DB18" s="686"/>
      <c r="DC18" s="686"/>
      <c r="DD18" s="692" t="s">
        <v>234</v>
      </c>
      <c r="DE18" s="684"/>
      <c r="DF18" s="684"/>
      <c r="DG18" s="684"/>
      <c r="DH18" s="684"/>
      <c r="DI18" s="684"/>
      <c r="DJ18" s="684"/>
      <c r="DK18" s="684"/>
      <c r="DL18" s="684"/>
      <c r="DM18" s="684"/>
      <c r="DN18" s="684"/>
      <c r="DO18" s="684"/>
      <c r="DP18" s="685"/>
      <c r="DQ18" s="692" t="s">
        <v>234</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402</v>
      </c>
      <c r="S19" s="684"/>
      <c r="T19" s="684"/>
      <c r="U19" s="684"/>
      <c r="V19" s="684"/>
      <c r="W19" s="684"/>
      <c r="X19" s="684"/>
      <c r="Y19" s="685"/>
      <c r="Z19" s="686">
        <v>0</v>
      </c>
      <c r="AA19" s="686"/>
      <c r="AB19" s="686"/>
      <c r="AC19" s="686"/>
      <c r="AD19" s="687">
        <v>402</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t="s">
        <v>234</v>
      </c>
      <c r="BH19" s="684"/>
      <c r="BI19" s="684"/>
      <c r="BJ19" s="684"/>
      <c r="BK19" s="684"/>
      <c r="BL19" s="684"/>
      <c r="BM19" s="684"/>
      <c r="BN19" s="685"/>
      <c r="BO19" s="686" t="s">
        <v>234</v>
      </c>
      <c r="BP19" s="686"/>
      <c r="BQ19" s="686"/>
      <c r="BR19" s="686"/>
      <c r="BS19" s="692" t="s">
        <v>234</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139</v>
      </c>
      <c r="CS19" s="684"/>
      <c r="CT19" s="684"/>
      <c r="CU19" s="684"/>
      <c r="CV19" s="684"/>
      <c r="CW19" s="684"/>
      <c r="CX19" s="684"/>
      <c r="CY19" s="685"/>
      <c r="CZ19" s="686" t="s">
        <v>139</v>
      </c>
      <c r="DA19" s="686"/>
      <c r="DB19" s="686"/>
      <c r="DC19" s="686"/>
      <c r="DD19" s="692" t="s">
        <v>234</v>
      </c>
      <c r="DE19" s="684"/>
      <c r="DF19" s="684"/>
      <c r="DG19" s="684"/>
      <c r="DH19" s="684"/>
      <c r="DI19" s="684"/>
      <c r="DJ19" s="684"/>
      <c r="DK19" s="684"/>
      <c r="DL19" s="684"/>
      <c r="DM19" s="684"/>
      <c r="DN19" s="684"/>
      <c r="DO19" s="684"/>
      <c r="DP19" s="685"/>
      <c r="DQ19" s="692" t="s">
        <v>232</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78</v>
      </c>
      <c r="S20" s="684"/>
      <c r="T20" s="684"/>
      <c r="U20" s="684"/>
      <c r="V20" s="684"/>
      <c r="W20" s="684"/>
      <c r="X20" s="684"/>
      <c r="Y20" s="685"/>
      <c r="Z20" s="686">
        <v>0</v>
      </c>
      <c r="AA20" s="686"/>
      <c r="AB20" s="686"/>
      <c r="AC20" s="686"/>
      <c r="AD20" s="687">
        <v>78</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t="s">
        <v>234</v>
      </c>
      <c r="BH20" s="684"/>
      <c r="BI20" s="684"/>
      <c r="BJ20" s="684"/>
      <c r="BK20" s="684"/>
      <c r="BL20" s="684"/>
      <c r="BM20" s="684"/>
      <c r="BN20" s="685"/>
      <c r="BO20" s="686" t="s">
        <v>232</v>
      </c>
      <c r="BP20" s="686"/>
      <c r="BQ20" s="686"/>
      <c r="BR20" s="686"/>
      <c r="BS20" s="692" t="s">
        <v>232</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2796500</v>
      </c>
      <c r="CS20" s="684"/>
      <c r="CT20" s="684"/>
      <c r="CU20" s="684"/>
      <c r="CV20" s="684"/>
      <c r="CW20" s="684"/>
      <c r="CX20" s="684"/>
      <c r="CY20" s="685"/>
      <c r="CZ20" s="686">
        <v>100</v>
      </c>
      <c r="DA20" s="686"/>
      <c r="DB20" s="686"/>
      <c r="DC20" s="686"/>
      <c r="DD20" s="692">
        <v>441077</v>
      </c>
      <c r="DE20" s="684"/>
      <c r="DF20" s="684"/>
      <c r="DG20" s="684"/>
      <c r="DH20" s="684"/>
      <c r="DI20" s="684"/>
      <c r="DJ20" s="684"/>
      <c r="DK20" s="684"/>
      <c r="DL20" s="684"/>
      <c r="DM20" s="684"/>
      <c r="DN20" s="684"/>
      <c r="DO20" s="684"/>
      <c r="DP20" s="685"/>
      <c r="DQ20" s="692">
        <v>1791230</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7090</v>
      </c>
      <c r="S21" s="684"/>
      <c r="T21" s="684"/>
      <c r="U21" s="684"/>
      <c r="V21" s="684"/>
      <c r="W21" s="684"/>
      <c r="X21" s="684"/>
      <c r="Y21" s="685"/>
      <c r="Z21" s="686">
        <v>0.2</v>
      </c>
      <c r="AA21" s="686"/>
      <c r="AB21" s="686"/>
      <c r="AC21" s="686"/>
      <c r="AD21" s="687">
        <v>7090</v>
      </c>
      <c r="AE21" s="687"/>
      <c r="AF21" s="687"/>
      <c r="AG21" s="687"/>
      <c r="AH21" s="687"/>
      <c r="AI21" s="687"/>
      <c r="AJ21" s="687"/>
      <c r="AK21" s="687"/>
      <c r="AL21" s="688">
        <v>0.5</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t="s">
        <v>234</v>
      </c>
      <c r="BH21" s="684"/>
      <c r="BI21" s="684"/>
      <c r="BJ21" s="684"/>
      <c r="BK21" s="684"/>
      <c r="BL21" s="684"/>
      <c r="BM21" s="684"/>
      <c r="BN21" s="685"/>
      <c r="BO21" s="686" t="s">
        <v>139</v>
      </c>
      <c r="BP21" s="686"/>
      <c r="BQ21" s="686"/>
      <c r="BR21" s="686"/>
      <c r="BS21" s="692" t="s">
        <v>232</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1191179</v>
      </c>
      <c r="S22" s="684"/>
      <c r="T22" s="684"/>
      <c r="U22" s="684"/>
      <c r="V22" s="684"/>
      <c r="W22" s="684"/>
      <c r="X22" s="684"/>
      <c r="Y22" s="685"/>
      <c r="Z22" s="686">
        <v>40.9</v>
      </c>
      <c r="AA22" s="686"/>
      <c r="AB22" s="686"/>
      <c r="AC22" s="686"/>
      <c r="AD22" s="687">
        <v>1077323</v>
      </c>
      <c r="AE22" s="687"/>
      <c r="AF22" s="687"/>
      <c r="AG22" s="687"/>
      <c r="AH22" s="687"/>
      <c r="AI22" s="687"/>
      <c r="AJ22" s="687"/>
      <c r="AK22" s="687"/>
      <c r="AL22" s="688">
        <v>71</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232</v>
      </c>
      <c r="BH22" s="684"/>
      <c r="BI22" s="684"/>
      <c r="BJ22" s="684"/>
      <c r="BK22" s="684"/>
      <c r="BL22" s="684"/>
      <c r="BM22" s="684"/>
      <c r="BN22" s="685"/>
      <c r="BO22" s="686" t="s">
        <v>234</v>
      </c>
      <c r="BP22" s="686"/>
      <c r="BQ22" s="686"/>
      <c r="BR22" s="686"/>
      <c r="BS22" s="692" t="s">
        <v>232</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1077323</v>
      </c>
      <c r="S23" s="684"/>
      <c r="T23" s="684"/>
      <c r="U23" s="684"/>
      <c r="V23" s="684"/>
      <c r="W23" s="684"/>
      <c r="X23" s="684"/>
      <c r="Y23" s="685"/>
      <c r="Z23" s="686">
        <v>37</v>
      </c>
      <c r="AA23" s="686"/>
      <c r="AB23" s="686"/>
      <c r="AC23" s="686"/>
      <c r="AD23" s="687">
        <v>1077323</v>
      </c>
      <c r="AE23" s="687"/>
      <c r="AF23" s="687"/>
      <c r="AG23" s="687"/>
      <c r="AH23" s="687"/>
      <c r="AI23" s="687"/>
      <c r="AJ23" s="687"/>
      <c r="AK23" s="687"/>
      <c r="AL23" s="688">
        <v>71</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234</v>
      </c>
      <c r="BH23" s="684"/>
      <c r="BI23" s="684"/>
      <c r="BJ23" s="684"/>
      <c r="BK23" s="684"/>
      <c r="BL23" s="684"/>
      <c r="BM23" s="684"/>
      <c r="BN23" s="685"/>
      <c r="BO23" s="686" t="s">
        <v>234</v>
      </c>
      <c r="BP23" s="686"/>
      <c r="BQ23" s="686"/>
      <c r="BR23" s="686"/>
      <c r="BS23" s="692" t="s">
        <v>234</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76791</v>
      </c>
      <c r="S24" s="684"/>
      <c r="T24" s="684"/>
      <c r="U24" s="684"/>
      <c r="V24" s="684"/>
      <c r="W24" s="684"/>
      <c r="X24" s="684"/>
      <c r="Y24" s="685"/>
      <c r="Z24" s="686">
        <v>2.6</v>
      </c>
      <c r="AA24" s="686"/>
      <c r="AB24" s="686"/>
      <c r="AC24" s="686"/>
      <c r="AD24" s="687" t="s">
        <v>234</v>
      </c>
      <c r="AE24" s="687"/>
      <c r="AF24" s="687"/>
      <c r="AG24" s="687"/>
      <c r="AH24" s="687"/>
      <c r="AI24" s="687"/>
      <c r="AJ24" s="687"/>
      <c r="AK24" s="687"/>
      <c r="AL24" s="688" t="s">
        <v>234</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139</v>
      </c>
      <c r="BH24" s="684"/>
      <c r="BI24" s="684"/>
      <c r="BJ24" s="684"/>
      <c r="BK24" s="684"/>
      <c r="BL24" s="684"/>
      <c r="BM24" s="684"/>
      <c r="BN24" s="685"/>
      <c r="BO24" s="686" t="s">
        <v>234</v>
      </c>
      <c r="BP24" s="686"/>
      <c r="BQ24" s="686"/>
      <c r="BR24" s="686"/>
      <c r="BS24" s="692" t="s">
        <v>232</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957335</v>
      </c>
      <c r="CS24" s="673"/>
      <c r="CT24" s="673"/>
      <c r="CU24" s="673"/>
      <c r="CV24" s="673"/>
      <c r="CW24" s="673"/>
      <c r="CX24" s="673"/>
      <c r="CY24" s="674"/>
      <c r="CZ24" s="677">
        <v>34.200000000000003</v>
      </c>
      <c r="DA24" s="678"/>
      <c r="DB24" s="678"/>
      <c r="DC24" s="697"/>
      <c r="DD24" s="722">
        <v>805953</v>
      </c>
      <c r="DE24" s="673"/>
      <c r="DF24" s="673"/>
      <c r="DG24" s="673"/>
      <c r="DH24" s="673"/>
      <c r="DI24" s="673"/>
      <c r="DJ24" s="673"/>
      <c r="DK24" s="674"/>
      <c r="DL24" s="722">
        <v>781576</v>
      </c>
      <c r="DM24" s="673"/>
      <c r="DN24" s="673"/>
      <c r="DO24" s="673"/>
      <c r="DP24" s="673"/>
      <c r="DQ24" s="673"/>
      <c r="DR24" s="673"/>
      <c r="DS24" s="673"/>
      <c r="DT24" s="673"/>
      <c r="DU24" s="673"/>
      <c r="DV24" s="674"/>
      <c r="DW24" s="677">
        <v>49.8</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v>37065</v>
      </c>
      <c r="S25" s="684"/>
      <c r="T25" s="684"/>
      <c r="U25" s="684"/>
      <c r="V25" s="684"/>
      <c r="W25" s="684"/>
      <c r="X25" s="684"/>
      <c r="Y25" s="685"/>
      <c r="Z25" s="686">
        <v>1.3</v>
      </c>
      <c r="AA25" s="686"/>
      <c r="AB25" s="686"/>
      <c r="AC25" s="686"/>
      <c r="AD25" s="687" t="s">
        <v>234</v>
      </c>
      <c r="AE25" s="687"/>
      <c r="AF25" s="687"/>
      <c r="AG25" s="687"/>
      <c r="AH25" s="687"/>
      <c r="AI25" s="687"/>
      <c r="AJ25" s="687"/>
      <c r="AK25" s="687"/>
      <c r="AL25" s="688" t="s">
        <v>139</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234</v>
      </c>
      <c r="BH25" s="684"/>
      <c r="BI25" s="684"/>
      <c r="BJ25" s="684"/>
      <c r="BK25" s="684"/>
      <c r="BL25" s="684"/>
      <c r="BM25" s="684"/>
      <c r="BN25" s="685"/>
      <c r="BO25" s="686" t="s">
        <v>139</v>
      </c>
      <c r="BP25" s="686"/>
      <c r="BQ25" s="686"/>
      <c r="BR25" s="686"/>
      <c r="BS25" s="692" t="s">
        <v>234</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493657</v>
      </c>
      <c r="CS25" s="719"/>
      <c r="CT25" s="719"/>
      <c r="CU25" s="719"/>
      <c r="CV25" s="719"/>
      <c r="CW25" s="719"/>
      <c r="CX25" s="719"/>
      <c r="CY25" s="720"/>
      <c r="CZ25" s="688">
        <v>17.7</v>
      </c>
      <c r="DA25" s="717"/>
      <c r="DB25" s="717"/>
      <c r="DC25" s="721"/>
      <c r="DD25" s="692">
        <v>468190</v>
      </c>
      <c r="DE25" s="719"/>
      <c r="DF25" s="719"/>
      <c r="DG25" s="719"/>
      <c r="DH25" s="719"/>
      <c r="DI25" s="719"/>
      <c r="DJ25" s="719"/>
      <c r="DK25" s="720"/>
      <c r="DL25" s="692">
        <v>444596</v>
      </c>
      <c r="DM25" s="719"/>
      <c r="DN25" s="719"/>
      <c r="DO25" s="719"/>
      <c r="DP25" s="719"/>
      <c r="DQ25" s="719"/>
      <c r="DR25" s="719"/>
      <c r="DS25" s="719"/>
      <c r="DT25" s="719"/>
      <c r="DU25" s="719"/>
      <c r="DV25" s="720"/>
      <c r="DW25" s="688">
        <v>28.4</v>
      </c>
      <c r="DX25" s="717"/>
      <c r="DY25" s="717"/>
      <c r="DZ25" s="717"/>
      <c r="EA25" s="717"/>
      <c r="EB25" s="717"/>
      <c r="EC25" s="718"/>
    </row>
    <row r="26" spans="2:133" ht="11.25" customHeight="1" x14ac:dyDescent="0.15">
      <c r="B26" s="680" t="s">
        <v>295</v>
      </c>
      <c r="C26" s="681"/>
      <c r="D26" s="681"/>
      <c r="E26" s="681"/>
      <c r="F26" s="681"/>
      <c r="G26" s="681"/>
      <c r="H26" s="681"/>
      <c r="I26" s="681"/>
      <c r="J26" s="681"/>
      <c r="K26" s="681"/>
      <c r="L26" s="681"/>
      <c r="M26" s="681"/>
      <c r="N26" s="681"/>
      <c r="O26" s="681"/>
      <c r="P26" s="681"/>
      <c r="Q26" s="682"/>
      <c r="R26" s="683">
        <v>1625196</v>
      </c>
      <c r="S26" s="684"/>
      <c r="T26" s="684"/>
      <c r="U26" s="684"/>
      <c r="V26" s="684"/>
      <c r="W26" s="684"/>
      <c r="X26" s="684"/>
      <c r="Y26" s="685"/>
      <c r="Z26" s="686">
        <v>55.8</v>
      </c>
      <c r="AA26" s="686"/>
      <c r="AB26" s="686"/>
      <c r="AC26" s="686"/>
      <c r="AD26" s="687">
        <v>1511340</v>
      </c>
      <c r="AE26" s="687"/>
      <c r="AF26" s="687"/>
      <c r="AG26" s="687"/>
      <c r="AH26" s="687"/>
      <c r="AI26" s="687"/>
      <c r="AJ26" s="687"/>
      <c r="AK26" s="687"/>
      <c r="AL26" s="688">
        <v>99.6</v>
      </c>
      <c r="AM26" s="689"/>
      <c r="AN26" s="689"/>
      <c r="AO26" s="690"/>
      <c r="AP26" s="702" t="s">
        <v>296</v>
      </c>
      <c r="AQ26" s="723"/>
      <c r="AR26" s="723"/>
      <c r="AS26" s="723"/>
      <c r="AT26" s="723"/>
      <c r="AU26" s="723"/>
      <c r="AV26" s="723"/>
      <c r="AW26" s="723"/>
      <c r="AX26" s="723"/>
      <c r="AY26" s="723"/>
      <c r="AZ26" s="723"/>
      <c r="BA26" s="723"/>
      <c r="BB26" s="723"/>
      <c r="BC26" s="723"/>
      <c r="BD26" s="723"/>
      <c r="BE26" s="723"/>
      <c r="BF26" s="704"/>
      <c r="BG26" s="683" t="s">
        <v>139</v>
      </c>
      <c r="BH26" s="684"/>
      <c r="BI26" s="684"/>
      <c r="BJ26" s="684"/>
      <c r="BK26" s="684"/>
      <c r="BL26" s="684"/>
      <c r="BM26" s="684"/>
      <c r="BN26" s="685"/>
      <c r="BO26" s="686" t="s">
        <v>234</v>
      </c>
      <c r="BP26" s="686"/>
      <c r="BQ26" s="686"/>
      <c r="BR26" s="686"/>
      <c r="BS26" s="692" t="s">
        <v>234</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286095</v>
      </c>
      <c r="CS26" s="684"/>
      <c r="CT26" s="684"/>
      <c r="CU26" s="684"/>
      <c r="CV26" s="684"/>
      <c r="CW26" s="684"/>
      <c r="CX26" s="684"/>
      <c r="CY26" s="685"/>
      <c r="CZ26" s="688">
        <v>10.199999999999999</v>
      </c>
      <c r="DA26" s="717"/>
      <c r="DB26" s="717"/>
      <c r="DC26" s="721"/>
      <c r="DD26" s="692">
        <v>260628</v>
      </c>
      <c r="DE26" s="684"/>
      <c r="DF26" s="684"/>
      <c r="DG26" s="684"/>
      <c r="DH26" s="684"/>
      <c r="DI26" s="684"/>
      <c r="DJ26" s="684"/>
      <c r="DK26" s="685"/>
      <c r="DL26" s="692" t="s">
        <v>234</v>
      </c>
      <c r="DM26" s="684"/>
      <c r="DN26" s="684"/>
      <c r="DO26" s="684"/>
      <c r="DP26" s="684"/>
      <c r="DQ26" s="684"/>
      <c r="DR26" s="684"/>
      <c r="DS26" s="684"/>
      <c r="DT26" s="684"/>
      <c r="DU26" s="684"/>
      <c r="DV26" s="685"/>
      <c r="DW26" s="688" t="s">
        <v>234</v>
      </c>
      <c r="DX26" s="717"/>
      <c r="DY26" s="717"/>
      <c r="DZ26" s="717"/>
      <c r="EA26" s="717"/>
      <c r="EB26" s="717"/>
      <c r="EC26" s="718"/>
    </row>
    <row r="27" spans="2:133" ht="11.25" customHeight="1" x14ac:dyDescent="0.15">
      <c r="B27" s="680" t="s">
        <v>298</v>
      </c>
      <c r="C27" s="681"/>
      <c r="D27" s="681"/>
      <c r="E27" s="681"/>
      <c r="F27" s="681"/>
      <c r="G27" s="681"/>
      <c r="H27" s="681"/>
      <c r="I27" s="681"/>
      <c r="J27" s="681"/>
      <c r="K27" s="681"/>
      <c r="L27" s="681"/>
      <c r="M27" s="681"/>
      <c r="N27" s="681"/>
      <c r="O27" s="681"/>
      <c r="P27" s="681"/>
      <c r="Q27" s="682"/>
      <c r="R27" s="683" t="s">
        <v>234</v>
      </c>
      <c r="S27" s="684"/>
      <c r="T27" s="684"/>
      <c r="U27" s="684"/>
      <c r="V27" s="684"/>
      <c r="W27" s="684"/>
      <c r="X27" s="684"/>
      <c r="Y27" s="685"/>
      <c r="Z27" s="686" t="s">
        <v>234</v>
      </c>
      <c r="AA27" s="686"/>
      <c r="AB27" s="686"/>
      <c r="AC27" s="686"/>
      <c r="AD27" s="687" t="s">
        <v>234</v>
      </c>
      <c r="AE27" s="687"/>
      <c r="AF27" s="687"/>
      <c r="AG27" s="687"/>
      <c r="AH27" s="687"/>
      <c r="AI27" s="687"/>
      <c r="AJ27" s="687"/>
      <c r="AK27" s="687"/>
      <c r="AL27" s="688" t="s">
        <v>234</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338571</v>
      </c>
      <c r="BH27" s="684"/>
      <c r="BI27" s="684"/>
      <c r="BJ27" s="684"/>
      <c r="BK27" s="684"/>
      <c r="BL27" s="684"/>
      <c r="BM27" s="684"/>
      <c r="BN27" s="685"/>
      <c r="BO27" s="686">
        <v>100</v>
      </c>
      <c r="BP27" s="686"/>
      <c r="BQ27" s="686"/>
      <c r="BR27" s="686"/>
      <c r="BS27" s="692" t="s">
        <v>232</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171593</v>
      </c>
      <c r="CS27" s="719"/>
      <c r="CT27" s="719"/>
      <c r="CU27" s="719"/>
      <c r="CV27" s="719"/>
      <c r="CW27" s="719"/>
      <c r="CX27" s="719"/>
      <c r="CY27" s="720"/>
      <c r="CZ27" s="688">
        <v>6.1</v>
      </c>
      <c r="DA27" s="717"/>
      <c r="DB27" s="717"/>
      <c r="DC27" s="721"/>
      <c r="DD27" s="692">
        <v>45678</v>
      </c>
      <c r="DE27" s="719"/>
      <c r="DF27" s="719"/>
      <c r="DG27" s="719"/>
      <c r="DH27" s="719"/>
      <c r="DI27" s="719"/>
      <c r="DJ27" s="719"/>
      <c r="DK27" s="720"/>
      <c r="DL27" s="692">
        <v>44895</v>
      </c>
      <c r="DM27" s="719"/>
      <c r="DN27" s="719"/>
      <c r="DO27" s="719"/>
      <c r="DP27" s="719"/>
      <c r="DQ27" s="719"/>
      <c r="DR27" s="719"/>
      <c r="DS27" s="719"/>
      <c r="DT27" s="719"/>
      <c r="DU27" s="719"/>
      <c r="DV27" s="720"/>
      <c r="DW27" s="688">
        <v>2.9</v>
      </c>
      <c r="DX27" s="717"/>
      <c r="DY27" s="717"/>
      <c r="DZ27" s="717"/>
      <c r="EA27" s="717"/>
      <c r="EB27" s="717"/>
      <c r="EC27" s="718"/>
    </row>
    <row r="28" spans="2:133" ht="11.25" customHeight="1" x14ac:dyDescent="0.15">
      <c r="B28" s="680" t="s">
        <v>301</v>
      </c>
      <c r="C28" s="681"/>
      <c r="D28" s="681"/>
      <c r="E28" s="681"/>
      <c r="F28" s="681"/>
      <c r="G28" s="681"/>
      <c r="H28" s="681"/>
      <c r="I28" s="681"/>
      <c r="J28" s="681"/>
      <c r="K28" s="681"/>
      <c r="L28" s="681"/>
      <c r="M28" s="681"/>
      <c r="N28" s="681"/>
      <c r="O28" s="681"/>
      <c r="P28" s="681"/>
      <c r="Q28" s="682"/>
      <c r="R28" s="683">
        <v>9580</v>
      </c>
      <c r="S28" s="684"/>
      <c r="T28" s="684"/>
      <c r="U28" s="684"/>
      <c r="V28" s="684"/>
      <c r="W28" s="684"/>
      <c r="X28" s="684"/>
      <c r="Y28" s="685"/>
      <c r="Z28" s="686">
        <v>0.3</v>
      </c>
      <c r="AA28" s="686"/>
      <c r="AB28" s="686"/>
      <c r="AC28" s="686"/>
      <c r="AD28" s="687" t="s">
        <v>234</v>
      </c>
      <c r="AE28" s="687"/>
      <c r="AF28" s="687"/>
      <c r="AG28" s="687"/>
      <c r="AH28" s="687"/>
      <c r="AI28" s="687"/>
      <c r="AJ28" s="687"/>
      <c r="AK28" s="687"/>
      <c r="AL28" s="688" t="s">
        <v>232</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292085</v>
      </c>
      <c r="CS28" s="684"/>
      <c r="CT28" s="684"/>
      <c r="CU28" s="684"/>
      <c r="CV28" s="684"/>
      <c r="CW28" s="684"/>
      <c r="CX28" s="684"/>
      <c r="CY28" s="685"/>
      <c r="CZ28" s="688">
        <v>10.4</v>
      </c>
      <c r="DA28" s="717"/>
      <c r="DB28" s="717"/>
      <c r="DC28" s="721"/>
      <c r="DD28" s="692">
        <v>292085</v>
      </c>
      <c r="DE28" s="684"/>
      <c r="DF28" s="684"/>
      <c r="DG28" s="684"/>
      <c r="DH28" s="684"/>
      <c r="DI28" s="684"/>
      <c r="DJ28" s="684"/>
      <c r="DK28" s="685"/>
      <c r="DL28" s="692">
        <v>292085</v>
      </c>
      <c r="DM28" s="684"/>
      <c r="DN28" s="684"/>
      <c r="DO28" s="684"/>
      <c r="DP28" s="684"/>
      <c r="DQ28" s="684"/>
      <c r="DR28" s="684"/>
      <c r="DS28" s="684"/>
      <c r="DT28" s="684"/>
      <c r="DU28" s="684"/>
      <c r="DV28" s="685"/>
      <c r="DW28" s="688">
        <v>18.600000000000001</v>
      </c>
      <c r="DX28" s="717"/>
      <c r="DY28" s="717"/>
      <c r="DZ28" s="717"/>
      <c r="EA28" s="717"/>
      <c r="EB28" s="717"/>
      <c r="EC28" s="718"/>
    </row>
    <row r="29" spans="2:133" ht="11.25" customHeight="1" x14ac:dyDescent="0.15">
      <c r="B29" s="680" t="s">
        <v>303</v>
      </c>
      <c r="C29" s="681"/>
      <c r="D29" s="681"/>
      <c r="E29" s="681"/>
      <c r="F29" s="681"/>
      <c r="G29" s="681"/>
      <c r="H29" s="681"/>
      <c r="I29" s="681"/>
      <c r="J29" s="681"/>
      <c r="K29" s="681"/>
      <c r="L29" s="681"/>
      <c r="M29" s="681"/>
      <c r="N29" s="681"/>
      <c r="O29" s="681"/>
      <c r="P29" s="681"/>
      <c r="Q29" s="682"/>
      <c r="R29" s="683">
        <v>18590</v>
      </c>
      <c r="S29" s="684"/>
      <c r="T29" s="684"/>
      <c r="U29" s="684"/>
      <c r="V29" s="684"/>
      <c r="W29" s="684"/>
      <c r="X29" s="684"/>
      <c r="Y29" s="685"/>
      <c r="Z29" s="686">
        <v>0.6</v>
      </c>
      <c r="AA29" s="686"/>
      <c r="AB29" s="686"/>
      <c r="AC29" s="686"/>
      <c r="AD29" s="687">
        <v>6039</v>
      </c>
      <c r="AE29" s="687"/>
      <c r="AF29" s="687"/>
      <c r="AG29" s="687"/>
      <c r="AH29" s="687"/>
      <c r="AI29" s="687"/>
      <c r="AJ29" s="687"/>
      <c r="AK29" s="687"/>
      <c r="AL29" s="688">
        <v>0.4</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304</v>
      </c>
      <c r="CE29" s="728"/>
      <c r="CF29" s="698" t="s">
        <v>69</v>
      </c>
      <c r="CG29" s="699"/>
      <c r="CH29" s="699"/>
      <c r="CI29" s="699"/>
      <c r="CJ29" s="699"/>
      <c r="CK29" s="699"/>
      <c r="CL29" s="699"/>
      <c r="CM29" s="699"/>
      <c r="CN29" s="699"/>
      <c r="CO29" s="699"/>
      <c r="CP29" s="699"/>
      <c r="CQ29" s="700"/>
      <c r="CR29" s="683">
        <v>292085</v>
      </c>
      <c r="CS29" s="719"/>
      <c r="CT29" s="719"/>
      <c r="CU29" s="719"/>
      <c r="CV29" s="719"/>
      <c r="CW29" s="719"/>
      <c r="CX29" s="719"/>
      <c r="CY29" s="720"/>
      <c r="CZ29" s="688">
        <v>10.4</v>
      </c>
      <c r="DA29" s="717"/>
      <c r="DB29" s="717"/>
      <c r="DC29" s="721"/>
      <c r="DD29" s="692">
        <v>292085</v>
      </c>
      <c r="DE29" s="719"/>
      <c r="DF29" s="719"/>
      <c r="DG29" s="719"/>
      <c r="DH29" s="719"/>
      <c r="DI29" s="719"/>
      <c r="DJ29" s="719"/>
      <c r="DK29" s="720"/>
      <c r="DL29" s="692">
        <v>292085</v>
      </c>
      <c r="DM29" s="719"/>
      <c r="DN29" s="719"/>
      <c r="DO29" s="719"/>
      <c r="DP29" s="719"/>
      <c r="DQ29" s="719"/>
      <c r="DR29" s="719"/>
      <c r="DS29" s="719"/>
      <c r="DT29" s="719"/>
      <c r="DU29" s="719"/>
      <c r="DV29" s="720"/>
      <c r="DW29" s="688">
        <v>18.600000000000001</v>
      </c>
      <c r="DX29" s="717"/>
      <c r="DY29" s="717"/>
      <c r="DZ29" s="717"/>
      <c r="EA29" s="717"/>
      <c r="EB29" s="717"/>
      <c r="EC29" s="718"/>
    </row>
    <row r="30" spans="2:133" ht="11.25" customHeight="1" x14ac:dyDescent="0.15">
      <c r="B30" s="680" t="s">
        <v>305</v>
      </c>
      <c r="C30" s="681"/>
      <c r="D30" s="681"/>
      <c r="E30" s="681"/>
      <c r="F30" s="681"/>
      <c r="G30" s="681"/>
      <c r="H30" s="681"/>
      <c r="I30" s="681"/>
      <c r="J30" s="681"/>
      <c r="K30" s="681"/>
      <c r="L30" s="681"/>
      <c r="M30" s="681"/>
      <c r="N30" s="681"/>
      <c r="O30" s="681"/>
      <c r="P30" s="681"/>
      <c r="Q30" s="682"/>
      <c r="R30" s="683">
        <v>1383</v>
      </c>
      <c r="S30" s="684"/>
      <c r="T30" s="684"/>
      <c r="U30" s="684"/>
      <c r="V30" s="684"/>
      <c r="W30" s="684"/>
      <c r="X30" s="684"/>
      <c r="Y30" s="685"/>
      <c r="Z30" s="686">
        <v>0</v>
      </c>
      <c r="AA30" s="686"/>
      <c r="AB30" s="686"/>
      <c r="AC30" s="686"/>
      <c r="AD30" s="687" t="s">
        <v>234</v>
      </c>
      <c r="AE30" s="687"/>
      <c r="AF30" s="687"/>
      <c r="AG30" s="687"/>
      <c r="AH30" s="687"/>
      <c r="AI30" s="687"/>
      <c r="AJ30" s="687"/>
      <c r="AK30" s="687"/>
      <c r="AL30" s="688" t="s">
        <v>234</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9"/>
      <c r="CE30" s="730"/>
      <c r="CF30" s="698" t="s">
        <v>308</v>
      </c>
      <c r="CG30" s="699"/>
      <c r="CH30" s="699"/>
      <c r="CI30" s="699"/>
      <c r="CJ30" s="699"/>
      <c r="CK30" s="699"/>
      <c r="CL30" s="699"/>
      <c r="CM30" s="699"/>
      <c r="CN30" s="699"/>
      <c r="CO30" s="699"/>
      <c r="CP30" s="699"/>
      <c r="CQ30" s="700"/>
      <c r="CR30" s="683">
        <v>281148</v>
      </c>
      <c r="CS30" s="684"/>
      <c r="CT30" s="684"/>
      <c r="CU30" s="684"/>
      <c r="CV30" s="684"/>
      <c r="CW30" s="684"/>
      <c r="CX30" s="684"/>
      <c r="CY30" s="685"/>
      <c r="CZ30" s="688">
        <v>10.1</v>
      </c>
      <c r="DA30" s="717"/>
      <c r="DB30" s="717"/>
      <c r="DC30" s="721"/>
      <c r="DD30" s="692">
        <v>281148</v>
      </c>
      <c r="DE30" s="684"/>
      <c r="DF30" s="684"/>
      <c r="DG30" s="684"/>
      <c r="DH30" s="684"/>
      <c r="DI30" s="684"/>
      <c r="DJ30" s="684"/>
      <c r="DK30" s="685"/>
      <c r="DL30" s="692">
        <v>281148</v>
      </c>
      <c r="DM30" s="684"/>
      <c r="DN30" s="684"/>
      <c r="DO30" s="684"/>
      <c r="DP30" s="684"/>
      <c r="DQ30" s="684"/>
      <c r="DR30" s="684"/>
      <c r="DS30" s="684"/>
      <c r="DT30" s="684"/>
      <c r="DU30" s="684"/>
      <c r="DV30" s="685"/>
      <c r="DW30" s="688">
        <v>17.899999999999999</v>
      </c>
      <c r="DX30" s="717"/>
      <c r="DY30" s="717"/>
      <c r="DZ30" s="717"/>
      <c r="EA30" s="717"/>
      <c r="EB30" s="717"/>
      <c r="EC30" s="718"/>
    </row>
    <row r="31" spans="2:133" ht="11.25" customHeight="1" x14ac:dyDescent="0.15">
      <c r="B31" s="680" t="s">
        <v>309</v>
      </c>
      <c r="C31" s="681"/>
      <c r="D31" s="681"/>
      <c r="E31" s="681"/>
      <c r="F31" s="681"/>
      <c r="G31" s="681"/>
      <c r="H31" s="681"/>
      <c r="I31" s="681"/>
      <c r="J31" s="681"/>
      <c r="K31" s="681"/>
      <c r="L31" s="681"/>
      <c r="M31" s="681"/>
      <c r="N31" s="681"/>
      <c r="O31" s="681"/>
      <c r="P31" s="681"/>
      <c r="Q31" s="682"/>
      <c r="R31" s="683">
        <v>107952</v>
      </c>
      <c r="S31" s="684"/>
      <c r="T31" s="684"/>
      <c r="U31" s="684"/>
      <c r="V31" s="684"/>
      <c r="W31" s="684"/>
      <c r="X31" s="684"/>
      <c r="Y31" s="685"/>
      <c r="Z31" s="686">
        <v>3.7</v>
      </c>
      <c r="AA31" s="686"/>
      <c r="AB31" s="686"/>
      <c r="AC31" s="686"/>
      <c r="AD31" s="687" t="s">
        <v>234</v>
      </c>
      <c r="AE31" s="687"/>
      <c r="AF31" s="687"/>
      <c r="AG31" s="687"/>
      <c r="AH31" s="687"/>
      <c r="AI31" s="687"/>
      <c r="AJ31" s="687"/>
      <c r="AK31" s="687"/>
      <c r="AL31" s="688" t="s">
        <v>232</v>
      </c>
      <c r="AM31" s="689"/>
      <c r="AN31" s="689"/>
      <c r="AO31" s="690"/>
      <c r="AP31" s="740" t="s">
        <v>310</v>
      </c>
      <c r="AQ31" s="741"/>
      <c r="AR31" s="741"/>
      <c r="AS31" s="741"/>
      <c r="AT31" s="746" t="s">
        <v>311</v>
      </c>
      <c r="AU31" s="231"/>
      <c r="AV31" s="231"/>
      <c r="AW31" s="231"/>
      <c r="AX31" s="669" t="s">
        <v>188</v>
      </c>
      <c r="AY31" s="670"/>
      <c r="AZ31" s="670"/>
      <c r="BA31" s="670"/>
      <c r="BB31" s="670"/>
      <c r="BC31" s="670"/>
      <c r="BD31" s="670"/>
      <c r="BE31" s="670"/>
      <c r="BF31" s="671"/>
      <c r="BG31" s="751">
        <v>99.5</v>
      </c>
      <c r="BH31" s="738"/>
      <c r="BI31" s="738"/>
      <c r="BJ31" s="738"/>
      <c r="BK31" s="738"/>
      <c r="BL31" s="738"/>
      <c r="BM31" s="678">
        <v>97</v>
      </c>
      <c r="BN31" s="738"/>
      <c r="BO31" s="738"/>
      <c r="BP31" s="738"/>
      <c r="BQ31" s="739"/>
      <c r="BR31" s="751">
        <v>99.3</v>
      </c>
      <c r="BS31" s="738"/>
      <c r="BT31" s="738"/>
      <c r="BU31" s="738"/>
      <c r="BV31" s="738"/>
      <c r="BW31" s="738"/>
      <c r="BX31" s="678">
        <v>96.7</v>
      </c>
      <c r="BY31" s="738"/>
      <c r="BZ31" s="738"/>
      <c r="CA31" s="738"/>
      <c r="CB31" s="739"/>
      <c r="CD31" s="729"/>
      <c r="CE31" s="730"/>
      <c r="CF31" s="698" t="s">
        <v>312</v>
      </c>
      <c r="CG31" s="699"/>
      <c r="CH31" s="699"/>
      <c r="CI31" s="699"/>
      <c r="CJ31" s="699"/>
      <c r="CK31" s="699"/>
      <c r="CL31" s="699"/>
      <c r="CM31" s="699"/>
      <c r="CN31" s="699"/>
      <c r="CO31" s="699"/>
      <c r="CP31" s="699"/>
      <c r="CQ31" s="700"/>
      <c r="CR31" s="683">
        <v>10937</v>
      </c>
      <c r="CS31" s="719"/>
      <c r="CT31" s="719"/>
      <c r="CU31" s="719"/>
      <c r="CV31" s="719"/>
      <c r="CW31" s="719"/>
      <c r="CX31" s="719"/>
      <c r="CY31" s="720"/>
      <c r="CZ31" s="688">
        <v>0.4</v>
      </c>
      <c r="DA31" s="717"/>
      <c r="DB31" s="717"/>
      <c r="DC31" s="721"/>
      <c r="DD31" s="692">
        <v>10937</v>
      </c>
      <c r="DE31" s="719"/>
      <c r="DF31" s="719"/>
      <c r="DG31" s="719"/>
      <c r="DH31" s="719"/>
      <c r="DI31" s="719"/>
      <c r="DJ31" s="719"/>
      <c r="DK31" s="720"/>
      <c r="DL31" s="692">
        <v>10937</v>
      </c>
      <c r="DM31" s="719"/>
      <c r="DN31" s="719"/>
      <c r="DO31" s="719"/>
      <c r="DP31" s="719"/>
      <c r="DQ31" s="719"/>
      <c r="DR31" s="719"/>
      <c r="DS31" s="719"/>
      <c r="DT31" s="719"/>
      <c r="DU31" s="719"/>
      <c r="DV31" s="720"/>
      <c r="DW31" s="688">
        <v>0.7</v>
      </c>
      <c r="DX31" s="717"/>
      <c r="DY31" s="717"/>
      <c r="DZ31" s="717"/>
      <c r="EA31" s="717"/>
      <c r="EB31" s="717"/>
      <c r="EC31" s="718"/>
    </row>
    <row r="32" spans="2:133" ht="11.25" customHeight="1" x14ac:dyDescent="0.15">
      <c r="B32" s="733" t="s">
        <v>313</v>
      </c>
      <c r="C32" s="734"/>
      <c r="D32" s="734"/>
      <c r="E32" s="734"/>
      <c r="F32" s="734"/>
      <c r="G32" s="734"/>
      <c r="H32" s="734"/>
      <c r="I32" s="734"/>
      <c r="J32" s="734"/>
      <c r="K32" s="734"/>
      <c r="L32" s="734"/>
      <c r="M32" s="734"/>
      <c r="N32" s="734"/>
      <c r="O32" s="734"/>
      <c r="P32" s="734"/>
      <c r="Q32" s="735"/>
      <c r="R32" s="683" t="s">
        <v>139</v>
      </c>
      <c r="S32" s="684"/>
      <c r="T32" s="684"/>
      <c r="U32" s="684"/>
      <c r="V32" s="684"/>
      <c r="W32" s="684"/>
      <c r="X32" s="684"/>
      <c r="Y32" s="685"/>
      <c r="Z32" s="686" t="s">
        <v>139</v>
      </c>
      <c r="AA32" s="686"/>
      <c r="AB32" s="686"/>
      <c r="AC32" s="686"/>
      <c r="AD32" s="687" t="s">
        <v>234</v>
      </c>
      <c r="AE32" s="687"/>
      <c r="AF32" s="687"/>
      <c r="AG32" s="687"/>
      <c r="AH32" s="687"/>
      <c r="AI32" s="687"/>
      <c r="AJ32" s="687"/>
      <c r="AK32" s="687"/>
      <c r="AL32" s="688" t="s">
        <v>234</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99.5</v>
      </c>
      <c r="BH32" s="719"/>
      <c r="BI32" s="719"/>
      <c r="BJ32" s="719"/>
      <c r="BK32" s="719"/>
      <c r="BL32" s="719"/>
      <c r="BM32" s="689">
        <v>98.9</v>
      </c>
      <c r="BN32" s="749"/>
      <c r="BO32" s="749"/>
      <c r="BP32" s="749"/>
      <c r="BQ32" s="750"/>
      <c r="BR32" s="752">
        <v>99.5</v>
      </c>
      <c r="BS32" s="719"/>
      <c r="BT32" s="719"/>
      <c r="BU32" s="719"/>
      <c r="BV32" s="719"/>
      <c r="BW32" s="719"/>
      <c r="BX32" s="689">
        <v>98.8</v>
      </c>
      <c r="BY32" s="749"/>
      <c r="BZ32" s="749"/>
      <c r="CA32" s="749"/>
      <c r="CB32" s="750"/>
      <c r="CD32" s="731"/>
      <c r="CE32" s="732"/>
      <c r="CF32" s="698" t="s">
        <v>316</v>
      </c>
      <c r="CG32" s="699"/>
      <c r="CH32" s="699"/>
      <c r="CI32" s="699"/>
      <c r="CJ32" s="699"/>
      <c r="CK32" s="699"/>
      <c r="CL32" s="699"/>
      <c r="CM32" s="699"/>
      <c r="CN32" s="699"/>
      <c r="CO32" s="699"/>
      <c r="CP32" s="699"/>
      <c r="CQ32" s="700"/>
      <c r="CR32" s="683" t="s">
        <v>139</v>
      </c>
      <c r="CS32" s="684"/>
      <c r="CT32" s="684"/>
      <c r="CU32" s="684"/>
      <c r="CV32" s="684"/>
      <c r="CW32" s="684"/>
      <c r="CX32" s="684"/>
      <c r="CY32" s="685"/>
      <c r="CZ32" s="688" t="s">
        <v>234</v>
      </c>
      <c r="DA32" s="717"/>
      <c r="DB32" s="717"/>
      <c r="DC32" s="721"/>
      <c r="DD32" s="692" t="s">
        <v>232</v>
      </c>
      <c r="DE32" s="684"/>
      <c r="DF32" s="684"/>
      <c r="DG32" s="684"/>
      <c r="DH32" s="684"/>
      <c r="DI32" s="684"/>
      <c r="DJ32" s="684"/>
      <c r="DK32" s="685"/>
      <c r="DL32" s="692" t="s">
        <v>234</v>
      </c>
      <c r="DM32" s="684"/>
      <c r="DN32" s="684"/>
      <c r="DO32" s="684"/>
      <c r="DP32" s="684"/>
      <c r="DQ32" s="684"/>
      <c r="DR32" s="684"/>
      <c r="DS32" s="684"/>
      <c r="DT32" s="684"/>
      <c r="DU32" s="684"/>
      <c r="DV32" s="685"/>
      <c r="DW32" s="688" t="s">
        <v>139</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150918</v>
      </c>
      <c r="S33" s="684"/>
      <c r="T33" s="684"/>
      <c r="U33" s="684"/>
      <c r="V33" s="684"/>
      <c r="W33" s="684"/>
      <c r="X33" s="684"/>
      <c r="Y33" s="685"/>
      <c r="Z33" s="686">
        <v>5.2</v>
      </c>
      <c r="AA33" s="686"/>
      <c r="AB33" s="686"/>
      <c r="AC33" s="686"/>
      <c r="AD33" s="687" t="s">
        <v>139</v>
      </c>
      <c r="AE33" s="687"/>
      <c r="AF33" s="687"/>
      <c r="AG33" s="687"/>
      <c r="AH33" s="687"/>
      <c r="AI33" s="687"/>
      <c r="AJ33" s="687"/>
      <c r="AK33" s="687"/>
      <c r="AL33" s="688" t="s">
        <v>234</v>
      </c>
      <c r="AM33" s="689"/>
      <c r="AN33" s="689"/>
      <c r="AO33" s="690"/>
      <c r="AP33" s="744"/>
      <c r="AQ33" s="745"/>
      <c r="AR33" s="745"/>
      <c r="AS33" s="745"/>
      <c r="AT33" s="748"/>
      <c r="AU33" s="232"/>
      <c r="AV33" s="232"/>
      <c r="AW33" s="232"/>
      <c r="AX33" s="724" t="s">
        <v>318</v>
      </c>
      <c r="AY33" s="725"/>
      <c r="AZ33" s="725"/>
      <c r="BA33" s="725"/>
      <c r="BB33" s="725"/>
      <c r="BC33" s="725"/>
      <c r="BD33" s="725"/>
      <c r="BE33" s="725"/>
      <c r="BF33" s="726"/>
      <c r="BG33" s="753">
        <v>99.4</v>
      </c>
      <c r="BH33" s="754"/>
      <c r="BI33" s="754"/>
      <c r="BJ33" s="754"/>
      <c r="BK33" s="754"/>
      <c r="BL33" s="754"/>
      <c r="BM33" s="755">
        <v>95</v>
      </c>
      <c r="BN33" s="754"/>
      <c r="BO33" s="754"/>
      <c r="BP33" s="754"/>
      <c r="BQ33" s="756"/>
      <c r="BR33" s="753">
        <v>99.1</v>
      </c>
      <c r="BS33" s="754"/>
      <c r="BT33" s="754"/>
      <c r="BU33" s="754"/>
      <c r="BV33" s="754"/>
      <c r="BW33" s="754"/>
      <c r="BX33" s="755">
        <v>94.4</v>
      </c>
      <c r="BY33" s="754"/>
      <c r="BZ33" s="754"/>
      <c r="CA33" s="754"/>
      <c r="CB33" s="756"/>
      <c r="CD33" s="698" t="s">
        <v>319</v>
      </c>
      <c r="CE33" s="699"/>
      <c r="CF33" s="699"/>
      <c r="CG33" s="699"/>
      <c r="CH33" s="699"/>
      <c r="CI33" s="699"/>
      <c r="CJ33" s="699"/>
      <c r="CK33" s="699"/>
      <c r="CL33" s="699"/>
      <c r="CM33" s="699"/>
      <c r="CN33" s="699"/>
      <c r="CO33" s="699"/>
      <c r="CP33" s="699"/>
      <c r="CQ33" s="700"/>
      <c r="CR33" s="683">
        <v>1398088</v>
      </c>
      <c r="CS33" s="719"/>
      <c r="CT33" s="719"/>
      <c r="CU33" s="719"/>
      <c r="CV33" s="719"/>
      <c r="CW33" s="719"/>
      <c r="CX33" s="719"/>
      <c r="CY33" s="720"/>
      <c r="CZ33" s="688">
        <v>50</v>
      </c>
      <c r="DA33" s="717"/>
      <c r="DB33" s="717"/>
      <c r="DC33" s="721"/>
      <c r="DD33" s="692">
        <v>908062</v>
      </c>
      <c r="DE33" s="719"/>
      <c r="DF33" s="719"/>
      <c r="DG33" s="719"/>
      <c r="DH33" s="719"/>
      <c r="DI33" s="719"/>
      <c r="DJ33" s="719"/>
      <c r="DK33" s="720"/>
      <c r="DL33" s="692">
        <v>679541</v>
      </c>
      <c r="DM33" s="719"/>
      <c r="DN33" s="719"/>
      <c r="DO33" s="719"/>
      <c r="DP33" s="719"/>
      <c r="DQ33" s="719"/>
      <c r="DR33" s="719"/>
      <c r="DS33" s="719"/>
      <c r="DT33" s="719"/>
      <c r="DU33" s="719"/>
      <c r="DV33" s="720"/>
      <c r="DW33" s="688">
        <v>43.3</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3625</v>
      </c>
      <c r="S34" s="684"/>
      <c r="T34" s="684"/>
      <c r="U34" s="684"/>
      <c r="V34" s="684"/>
      <c r="W34" s="684"/>
      <c r="X34" s="684"/>
      <c r="Y34" s="685"/>
      <c r="Z34" s="686">
        <v>0.1</v>
      </c>
      <c r="AA34" s="686"/>
      <c r="AB34" s="686"/>
      <c r="AC34" s="686"/>
      <c r="AD34" s="687" t="s">
        <v>234</v>
      </c>
      <c r="AE34" s="687"/>
      <c r="AF34" s="687"/>
      <c r="AG34" s="687"/>
      <c r="AH34" s="687"/>
      <c r="AI34" s="687"/>
      <c r="AJ34" s="687"/>
      <c r="AK34" s="687"/>
      <c r="AL34" s="688" t="s">
        <v>234</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529495</v>
      </c>
      <c r="CS34" s="684"/>
      <c r="CT34" s="684"/>
      <c r="CU34" s="684"/>
      <c r="CV34" s="684"/>
      <c r="CW34" s="684"/>
      <c r="CX34" s="684"/>
      <c r="CY34" s="685"/>
      <c r="CZ34" s="688">
        <v>18.899999999999999</v>
      </c>
      <c r="DA34" s="717"/>
      <c r="DB34" s="717"/>
      <c r="DC34" s="721"/>
      <c r="DD34" s="692">
        <v>287606</v>
      </c>
      <c r="DE34" s="684"/>
      <c r="DF34" s="684"/>
      <c r="DG34" s="684"/>
      <c r="DH34" s="684"/>
      <c r="DI34" s="684"/>
      <c r="DJ34" s="684"/>
      <c r="DK34" s="685"/>
      <c r="DL34" s="692">
        <v>280855</v>
      </c>
      <c r="DM34" s="684"/>
      <c r="DN34" s="684"/>
      <c r="DO34" s="684"/>
      <c r="DP34" s="684"/>
      <c r="DQ34" s="684"/>
      <c r="DR34" s="684"/>
      <c r="DS34" s="684"/>
      <c r="DT34" s="684"/>
      <c r="DU34" s="684"/>
      <c r="DV34" s="685"/>
      <c r="DW34" s="688">
        <v>17.899999999999999</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179070</v>
      </c>
      <c r="S35" s="684"/>
      <c r="T35" s="684"/>
      <c r="U35" s="684"/>
      <c r="V35" s="684"/>
      <c r="W35" s="684"/>
      <c r="X35" s="684"/>
      <c r="Y35" s="685"/>
      <c r="Z35" s="686">
        <v>6.2</v>
      </c>
      <c r="AA35" s="686"/>
      <c r="AB35" s="686"/>
      <c r="AC35" s="686"/>
      <c r="AD35" s="687" t="s">
        <v>234</v>
      </c>
      <c r="AE35" s="687"/>
      <c r="AF35" s="687"/>
      <c r="AG35" s="687"/>
      <c r="AH35" s="687"/>
      <c r="AI35" s="687"/>
      <c r="AJ35" s="687"/>
      <c r="AK35" s="687"/>
      <c r="AL35" s="688" t="s">
        <v>234</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36568</v>
      </c>
      <c r="CS35" s="719"/>
      <c r="CT35" s="719"/>
      <c r="CU35" s="719"/>
      <c r="CV35" s="719"/>
      <c r="CW35" s="719"/>
      <c r="CX35" s="719"/>
      <c r="CY35" s="720"/>
      <c r="CZ35" s="688">
        <v>1.3</v>
      </c>
      <c r="DA35" s="717"/>
      <c r="DB35" s="717"/>
      <c r="DC35" s="721"/>
      <c r="DD35" s="692">
        <v>35863</v>
      </c>
      <c r="DE35" s="719"/>
      <c r="DF35" s="719"/>
      <c r="DG35" s="719"/>
      <c r="DH35" s="719"/>
      <c r="DI35" s="719"/>
      <c r="DJ35" s="719"/>
      <c r="DK35" s="720"/>
      <c r="DL35" s="692">
        <v>29552</v>
      </c>
      <c r="DM35" s="719"/>
      <c r="DN35" s="719"/>
      <c r="DO35" s="719"/>
      <c r="DP35" s="719"/>
      <c r="DQ35" s="719"/>
      <c r="DR35" s="719"/>
      <c r="DS35" s="719"/>
      <c r="DT35" s="719"/>
      <c r="DU35" s="719"/>
      <c r="DV35" s="720"/>
      <c r="DW35" s="688">
        <v>1.9</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157567</v>
      </c>
      <c r="S36" s="684"/>
      <c r="T36" s="684"/>
      <c r="U36" s="684"/>
      <c r="V36" s="684"/>
      <c r="W36" s="684"/>
      <c r="X36" s="684"/>
      <c r="Y36" s="685"/>
      <c r="Z36" s="686">
        <v>5.4</v>
      </c>
      <c r="AA36" s="686"/>
      <c r="AB36" s="686"/>
      <c r="AC36" s="686"/>
      <c r="AD36" s="687" t="s">
        <v>232</v>
      </c>
      <c r="AE36" s="687"/>
      <c r="AF36" s="687"/>
      <c r="AG36" s="687"/>
      <c r="AH36" s="687"/>
      <c r="AI36" s="687"/>
      <c r="AJ36" s="687"/>
      <c r="AK36" s="687"/>
      <c r="AL36" s="688" t="s">
        <v>139</v>
      </c>
      <c r="AM36" s="689"/>
      <c r="AN36" s="689"/>
      <c r="AO36" s="690"/>
      <c r="AP36" s="235"/>
      <c r="AQ36" s="757" t="s">
        <v>327</v>
      </c>
      <c r="AR36" s="758"/>
      <c r="AS36" s="758"/>
      <c r="AT36" s="758"/>
      <c r="AU36" s="758"/>
      <c r="AV36" s="758"/>
      <c r="AW36" s="758"/>
      <c r="AX36" s="758"/>
      <c r="AY36" s="759"/>
      <c r="AZ36" s="672">
        <v>265357</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2371</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403089</v>
      </c>
      <c r="CS36" s="684"/>
      <c r="CT36" s="684"/>
      <c r="CU36" s="684"/>
      <c r="CV36" s="684"/>
      <c r="CW36" s="684"/>
      <c r="CX36" s="684"/>
      <c r="CY36" s="685"/>
      <c r="CZ36" s="688">
        <v>14.4</v>
      </c>
      <c r="DA36" s="717"/>
      <c r="DB36" s="717"/>
      <c r="DC36" s="721"/>
      <c r="DD36" s="692">
        <v>297278</v>
      </c>
      <c r="DE36" s="684"/>
      <c r="DF36" s="684"/>
      <c r="DG36" s="684"/>
      <c r="DH36" s="684"/>
      <c r="DI36" s="684"/>
      <c r="DJ36" s="684"/>
      <c r="DK36" s="685"/>
      <c r="DL36" s="692">
        <v>231061</v>
      </c>
      <c r="DM36" s="684"/>
      <c r="DN36" s="684"/>
      <c r="DO36" s="684"/>
      <c r="DP36" s="684"/>
      <c r="DQ36" s="684"/>
      <c r="DR36" s="684"/>
      <c r="DS36" s="684"/>
      <c r="DT36" s="684"/>
      <c r="DU36" s="684"/>
      <c r="DV36" s="685"/>
      <c r="DW36" s="688">
        <v>14.7</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167524</v>
      </c>
      <c r="S37" s="684"/>
      <c r="T37" s="684"/>
      <c r="U37" s="684"/>
      <c r="V37" s="684"/>
      <c r="W37" s="684"/>
      <c r="X37" s="684"/>
      <c r="Y37" s="685"/>
      <c r="Z37" s="686">
        <v>5.8</v>
      </c>
      <c r="AA37" s="686"/>
      <c r="AB37" s="686"/>
      <c r="AC37" s="686"/>
      <c r="AD37" s="687" t="s">
        <v>234</v>
      </c>
      <c r="AE37" s="687"/>
      <c r="AF37" s="687"/>
      <c r="AG37" s="687"/>
      <c r="AH37" s="687"/>
      <c r="AI37" s="687"/>
      <c r="AJ37" s="687"/>
      <c r="AK37" s="687"/>
      <c r="AL37" s="688" t="s">
        <v>232</v>
      </c>
      <c r="AM37" s="689"/>
      <c r="AN37" s="689"/>
      <c r="AO37" s="690"/>
      <c r="AQ37" s="761" t="s">
        <v>331</v>
      </c>
      <c r="AR37" s="762"/>
      <c r="AS37" s="762"/>
      <c r="AT37" s="762"/>
      <c r="AU37" s="762"/>
      <c r="AV37" s="762"/>
      <c r="AW37" s="762"/>
      <c r="AX37" s="762"/>
      <c r="AY37" s="763"/>
      <c r="AZ37" s="683">
        <v>109630</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-135</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105894</v>
      </c>
      <c r="CS37" s="719"/>
      <c r="CT37" s="719"/>
      <c r="CU37" s="719"/>
      <c r="CV37" s="719"/>
      <c r="CW37" s="719"/>
      <c r="CX37" s="719"/>
      <c r="CY37" s="720"/>
      <c r="CZ37" s="688">
        <v>3.8</v>
      </c>
      <c r="DA37" s="717"/>
      <c r="DB37" s="717"/>
      <c r="DC37" s="721"/>
      <c r="DD37" s="692">
        <v>105894</v>
      </c>
      <c r="DE37" s="719"/>
      <c r="DF37" s="719"/>
      <c r="DG37" s="719"/>
      <c r="DH37" s="719"/>
      <c r="DI37" s="719"/>
      <c r="DJ37" s="719"/>
      <c r="DK37" s="720"/>
      <c r="DL37" s="692">
        <v>105894</v>
      </c>
      <c r="DM37" s="719"/>
      <c r="DN37" s="719"/>
      <c r="DO37" s="719"/>
      <c r="DP37" s="719"/>
      <c r="DQ37" s="719"/>
      <c r="DR37" s="719"/>
      <c r="DS37" s="719"/>
      <c r="DT37" s="719"/>
      <c r="DU37" s="719"/>
      <c r="DV37" s="720"/>
      <c r="DW37" s="688">
        <v>6.8</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42947</v>
      </c>
      <c r="S38" s="684"/>
      <c r="T38" s="684"/>
      <c r="U38" s="684"/>
      <c r="V38" s="684"/>
      <c r="W38" s="684"/>
      <c r="X38" s="684"/>
      <c r="Y38" s="685"/>
      <c r="Z38" s="686">
        <v>1.5</v>
      </c>
      <c r="AA38" s="686"/>
      <c r="AB38" s="686"/>
      <c r="AC38" s="686"/>
      <c r="AD38" s="687">
        <v>4</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v>1285</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436</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264072</v>
      </c>
      <c r="CS38" s="684"/>
      <c r="CT38" s="684"/>
      <c r="CU38" s="684"/>
      <c r="CV38" s="684"/>
      <c r="CW38" s="684"/>
      <c r="CX38" s="684"/>
      <c r="CY38" s="685"/>
      <c r="CZ38" s="688">
        <v>9.4</v>
      </c>
      <c r="DA38" s="717"/>
      <c r="DB38" s="717"/>
      <c r="DC38" s="721"/>
      <c r="DD38" s="692">
        <v>245660</v>
      </c>
      <c r="DE38" s="684"/>
      <c r="DF38" s="684"/>
      <c r="DG38" s="684"/>
      <c r="DH38" s="684"/>
      <c r="DI38" s="684"/>
      <c r="DJ38" s="684"/>
      <c r="DK38" s="685"/>
      <c r="DL38" s="692">
        <v>138073</v>
      </c>
      <c r="DM38" s="684"/>
      <c r="DN38" s="684"/>
      <c r="DO38" s="684"/>
      <c r="DP38" s="684"/>
      <c r="DQ38" s="684"/>
      <c r="DR38" s="684"/>
      <c r="DS38" s="684"/>
      <c r="DT38" s="684"/>
      <c r="DU38" s="684"/>
      <c r="DV38" s="685"/>
      <c r="DW38" s="688">
        <v>8.8000000000000007</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v>447171</v>
      </c>
      <c r="S39" s="684"/>
      <c r="T39" s="684"/>
      <c r="U39" s="684"/>
      <c r="V39" s="684"/>
      <c r="W39" s="684"/>
      <c r="X39" s="684"/>
      <c r="Y39" s="685"/>
      <c r="Z39" s="686">
        <v>15.4</v>
      </c>
      <c r="AA39" s="686"/>
      <c r="AB39" s="686"/>
      <c r="AC39" s="686"/>
      <c r="AD39" s="687" t="s">
        <v>234</v>
      </c>
      <c r="AE39" s="687"/>
      <c r="AF39" s="687"/>
      <c r="AG39" s="687"/>
      <c r="AH39" s="687"/>
      <c r="AI39" s="687"/>
      <c r="AJ39" s="687"/>
      <c r="AK39" s="687"/>
      <c r="AL39" s="688" t="s">
        <v>139</v>
      </c>
      <c r="AM39" s="689"/>
      <c r="AN39" s="689"/>
      <c r="AO39" s="690"/>
      <c r="AQ39" s="761" t="s">
        <v>339</v>
      </c>
      <c r="AR39" s="762"/>
      <c r="AS39" s="762"/>
      <c r="AT39" s="762"/>
      <c r="AU39" s="762"/>
      <c r="AV39" s="762"/>
      <c r="AW39" s="762"/>
      <c r="AX39" s="762"/>
      <c r="AY39" s="763"/>
      <c r="AZ39" s="683" t="s">
        <v>234</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720</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160864</v>
      </c>
      <c r="CS39" s="719"/>
      <c r="CT39" s="719"/>
      <c r="CU39" s="719"/>
      <c r="CV39" s="719"/>
      <c r="CW39" s="719"/>
      <c r="CX39" s="719"/>
      <c r="CY39" s="720"/>
      <c r="CZ39" s="688">
        <v>5.8</v>
      </c>
      <c r="DA39" s="717"/>
      <c r="DB39" s="717"/>
      <c r="DC39" s="721"/>
      <c r="DD39" s="692">
        <v>41655</v>
      </c>
      <c r="DE39" s="719"/>
      <c r="DF39" s="719"/>
      <c r="DG39" s="719"/>
      <c r="DH39" s="719"/>
      <c r="DI39" s="719"/>
      <c r="DJ39" s="719"/>
      <c r="DK39" s="720"/>
      <c r="DL39" s="692" t="s">
        <v>234</v>
      </c>
      <c r="DM39" s="719"/>
      <c r="DN39" s="719"/>
      <c r="DO39" s="719"/>
      <c r="DP39" s="719"/>
      <c r="DQ39" s="719"/>
      <c r="DR39" s="719"/>
      <c r="DS39" s="719"/>
      <c r="DT39" s="719"/>
      <c r="DU39" s="719"/>
      <c r="DV39" s="720"/>
      <c r="DW39" s="688" t="s">
        <v>232</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232</v>
      </c>
      <c r="S40" s="684"/>
      <c r="T40" s="684"/>
      <c r="U40" s="684"/>
      <c r="V40" s="684"/>
      <c r="W40" s="684"/>
      <c r="X40" s="684"/>
      <c r="Y40" s="685"/>
      <c r="Z40" s="686" t="s">
        <v>232</v>
      </c>
      <c r="AA40" s="686"/>
      <c r="AB40" s="686"/>
      <c r="AC40" s="686"/>
      <c r="AD40" s="687" t="s">
        <v>234</v>
      </c>
      <c r="AE40" s="687"/>
      <c r="AF40" s="687"/>
      <c r="AG40" s="687"/>
      <c r="AH40" s="687"/>
      <c r="AI40" s="687"/>
      <c r="AJ40" s="687"/>
      <c r="AK40" s="687"/>
      <c r="AL40" s="688" t="s">
        <v>232</v>
      </c>
      <c r="AM40" s="689"/>
      <c r="AN40" s="689"/>
      <c r="AO40" s="690"/>
      <c r="AQ40" s="761" t="s">
        <v>343</v>
      </c>
      <c r="AR40" s="762"/>
      <c r="AS40" s="762"/>
      <c r="AT40" s="762"/>
      <c r="AU40" s="762"/>
      <c r="AV40" s="762"/>
      <c r="AW40" s="762"/>
      <c r="AX40" s="762"/>
      <c r="AY40" s="763"/>
      <c r="AZ40" s="683" t="s">
        <v>139</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103</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4000</v>
      </c>
      <c r="CS40" s="684"/>
      <c r="CT40" s="684"/>
      <c r="CU40" s="684"/>
      <c r="CV40" s="684"/>
      <c r="CW40" s="684"/>
      <c r="CX40" s="684"/>
      <c r="CY40" s="685"/>
      <c r="CZ40" s="688">
        <v>0.1</v>
      </c>
      <c r="DA40" s="717"/>
      <c r="DB40" s="717"/>
      <c r="DC40" s="721"/>
      <c r="DD40" s="692" t="s">
        <v>234</v>
      </c>
      <c r="DE40" s="684"/>
      <c r="DF40" s="684"/>
      <c r="DG40" s="684"/>
      <c r="DH40" s="684"/>
      <c r="DI40" s="684"/>
      <c r="DJ40" s="684"/>
      <c r="DK40" s="685"/>
      <c r="DL40" s="692" t="s">
        <v>234</v>
      </c>
      <c r="DM40" s="684"/>
      <c r="DN40" s="684"/>
      <c r="DO40" s="684"/>
      <c r="DP40" s="684"/>
      <c r="DQ40" s="684"/>
      <c r="DR40" s="684"/>
      <c r="DS40" s="684"/>
      <c r="DT40" s="684"/>
      <c r="DU40" s="684"/>
      <c r="DV40" s="685"/>
      <c r="DW40" s="688" t="s">
        <v>234</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v>50771</v>
      </c>
      <c r="S41" s="684"/>
      <c r="T41" s="684"/>
      <c r="U41" s="684"/>
      <c r="V41" s="684"/>
      <c r="W41" s="684"/>
      <c r="X41" s="684"/>
      <c r="Y41" s="685"/>
      <c r="Z41" s="686">
        <v>1.7</v>
      </c>
      <c r="AA41" s="686"/>
      <c r="AB41" s="686"/>
      <c r="AC41" s="686"/>
      <c r="AD41" s="687" t="s">
        <v>232</v>
      </c>
      <c r="AE41" s="687"/>
      <c r="AF41" s="687"/>
      <c r="AG41" s="687"/>
      <c r="AH41" s="687"/>
      <c r="AI41" s="687"/>
      <c r="AJ41" s="687"/>
      <c r="AK41" s="687"/>
      <c r="AL41" s="688" t="s">
        <v>139</v>
      </c>
      <c r="AM41" s="689"/>
      <c r="AN41" s="689"/>
      <c r="AO41" s="690"/>
      <c r="AQ41" s="761" t="s">
        <v>348</v>
      </c>
      <c r="AR41" s="762"/>
      <c r="AS41" s="762"/>
      <c r="AT41" s="762"/>
      <c r="AU41" s="762"/>
      <c r="AV41" s="762"/>
      <c r="AW41" s="762"/>
      <c r="AX41" s="762"/>
      <c r="AY41" s="763"/>
      <c r="AZ41" s="683">
        <v>31643</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234</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234</v>
      </c>
      <c r="CS41" s="719"/>
      <c r="CT41" s="719"/>
      <c r="CU41" s="719"/>
      <c r="CV41" s="719"/>
      <c r="CW41" s="719"/>
      <c r="CX41" s="719"/>
      <c r="CY41" s="720"/>
      <c r="CZ41" s="688" t="s">
        <v>139</v>
      </c>
      <c r="DA41" s="717"/>
      <c r="DB41" s="717"/>
      <c r="DC41" s="721"/>
      <c r="DD41" s="692" t="s">
        <v>232</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351</v>
      </c>
      <c r="C42" s="725"/>
      <c r="D42" s="725"/>
      <c r="E42" s="725"/>
      <c r="F42" s="725"/>
      <c r="G42" s="725"/>
      <c r="H42" s="725"/>
      <c r="I42" s="725"/>
      <c r="J42" s="725"/>
      <c r="K42" s="725"/>
      <c r="L42" s="725"/>
      <c r="M42" s="725"/>
      <c r="N42" s="725"/>
      <c r="O42" s="725"/>
      <c r="P42" s="725"/>
      <c r="Q42" s="726"/>
      <c r="R42" s="768">
        <v>2911523</v>
      </c>
      <c r="S42" s="769"/>
      <c r="T42" s="769"/>
      <c r="U42" s="769"/>
      <c r="V42" s="769"/>
      <c r="W42" s="769"/>
      <c r="X42" s="769"/>
      <c r="Y42" s="777"/>
      <c r="Z42" s="778">
        <v>100</v>
      </c>
      <c r="AA42" s="778"/>
      <c r="AB42" s="778"/>
      <c r="AC42" s="778"/>
      <c r="AD42" s="779">
        <v>1517383</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122799</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314</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441077</v>
      </c>
      <c r="CS42" s="684"/>
      <c r="CT42" s="684"/>
      <c r="CU42" s="684"/>
      <c r="CV42" s="684"/>
      <c r="CW42" s="684"/>
      <c r="CX42" s="684"/>
      <c r="CY42" s="685"/>
      <c r="CZ42" s="688">
        <v>15.8</v>
      </c>
      <c r="DA42" s="689"/>
      <c r="DB42" s="689"/>
      <c r="DC42" s="701"/>
      <c r="DD42" s="692">
        <v>77215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10428</v>
      </c>
      <c r="CS43" s="719"/>
      <c r="CT43" s="719"/>
      <c r="CU43" s="719"/>
      <c r="CV43" s="719"/>
      <c r="CW43" s="719"/>
      <c r="CX43" s="719"/>
      <c r="CY43" s="720"/>
      <c r="CZ43" s="688">
        <v>0.4</v>
      </c>
      <c r="DA43" s="717"/>
      <c r="DB43" s="717"/>
      <c r="DC43" s="721"/>
      <c r="DD43" s="692">
        <v>10428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356</v>
      </c>
      <c r="CG44" s="681"/>
      <c r="CH44" s="681"/>
      <c r="CI44" s="681"/>
      <c r="CJ44" s="681"/>
      <c r="CK44" s="681"/>
      <c r="CL44" s="681"/>
      <c r="CM44" s="681"/>
      <c r="CN44" s="681"/>
      <c r="CO44" s="681"/>
      <c r="CP44" s="681"/>
      <c r="CQ44" s="682"/>
      <c r="CR44" s="683">
        <v>441077</v>
      </c>
      <c r="CS44" s="684"/>
      <c r="CT44" s="684"/>
      <c r="CU44" s="684"/>
      <c r="CV44" s="684"/>
      <c r="CW44" s="684"/>
      <c r="CX44" s="684"/>
      <c r="CY44" s="685"/>
      <c r="CZ44" s="688">
        <v>15.8</v>
      </c>
      <c r="DA44" s="689"/>
      <c r="DB44" s="689"/>
      <c r="DC44" s="701"/>
      <c r="DD44" s="692">
        <v>77215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73116</v>
      </c>
      <c r="CS45" s="719"/>
      <c r="CT45" s="719"/>
      <c r="CU45" s="719"/>
      <c r="CV45" s="719"/>
      <c r="CW45" s="719"/>
      <c r="CX45" s="719"/>
      <c r="CY45" s="720"/>
      <c r="CZ45" s="688">
        <v>2.6</v>
      </c>
      <c r="DA45" s="717"/>
      <c r="DB45" s="717"/>
      <c r="DC45" s="721"/>
      <c r="DD45" s="692">
        <v>1186</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364797</v>
      </c>
      <c r="CS46" s="684"/>
      <c r="CT46" s="684"/>
      <c r="CU46" s="684"/>
      <c r="CV46" s="684"/>
      <c r="CW46" s="684"/>
      <c r="CX46" s="684"/>
      <c r="CY46" s="685"/>
      <c r="CZ46" s="688">
        <v>13</v>
      </c>
      <c r="DA46" s="689"/>
      <c r="DB46" s="689"/>
      <c r="DC46" s="701"/>
      <c r="DD46" s="692">
        <v>72865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t="s">
        <v>234</v>
      </c>
      <c r="CS47" s="719"/>
      <c r="CT47" s="719"/>
      <c r="CU47" s="719"/>
      <c r="CV47" s="719"/>
      <c r="CW47" s="719"/>
      <c r="CX47" s="719"/>
      <c r="CY47" s="720"/>
      <c r="CZ47" s="688" t="s">
        <v>234</v>
      </c>
      <c r="DA47" s="717"/>
      <c r="DB47" s="717"/>
      <c r="DC47" s="721"/>
      <c r="DD47" s="692" t="s">
        <v>234</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234</v>
      </c>
      <c r="CS48" s="684"/>
      <c r="CT48" s="684"/>
      <c r="CU48" s="684"/>
      <c r="CV48" s="684"/>
      <c r="CW48" s="684"/>
      <c r="CX48" s="684"/>
      <c r="CY48" s="685"/>
      <c r="CZ48" s="688" t="s">
        <v>234</v>
      </c>
      <c r="DA48" s="689"/>
      <c r="DB48" s="689"/>
      <c r="DC48" s="701"/>
      <c r="DD48" s="692" t="s">
        <v>234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364</v>
      </c>
      <c r="CE49" s="725"/>
      <c r="CF49" s="725"/>
      <c r="CG49" s="725"/>
      <c r="CH49" s="725"/>
      <c r="CI49" s="725"/>
      <c r="CJ49" s="725"/>
      <c r="CK49" s="725"/>
      <c r="CL49" s="725"/>
      <c r="CM49" s="725"/>
      <c r="CN49" s="725"/>
      <c r="CO49" s="725"/>
      <c r="CP49" s="725"/>
      <c r="CQ49" s="726"/>
      <c r="CR49" s="768">
        <v>2796500</v>
      </c>
      <c r="CS49" s="754"/>
      <c r="CT49" s="754"/>
      <c r="CU49" s="754"/>
      <c r="CV49" s="754"/>
      <c r="CW49" s="754"/>
      <c r="CX49" s="754"/>
      <c r="CY49" s="785"/>
      <c r="CZ49" s="780">
        <v>100</v>
      </c>
      <c r="DA49" s="786"/>
      <c r="DB49" s="786"/>
      <c r="DC49" s="787"/>
      <c r="DD49" s="788">
        <v>1791230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Y1N3/cZ2pUfo7G/NGGb0hFpt2mMUghGCsL7iXQHg6oy8IFLxJciaRbKdZzcyqoxc+IKmkbL3TscTRW8FoR9xlg==" saltValue="lw8Ut7LAOue2fT8NMqC4U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1" zoomScale="70" zoomScaleNormal="25" zoomScaleSheetLayoutView="70" workbookViewId="0">
      <selection activeCell="AU33" sqref="AU33:AY3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2913</v>
      </c>
      <c r="R7" s="819"/>
      <c r="S7" s="819"/>
      <c r="T7" s="819"/>
      <c r="U7" s="819"/>
      <c r="V7" s="819">
        <v>2798</v>
      </c>
      <c r="W7" s="819"/>
      <c r="X7" s="819"/>
      <c r="Y7" s="819"/>
      <c r="Z7" s="819"/>
      <c r="AA7" s="819">
        <v>115</v>
      </c>
      <c r="AB7" s="819"/>
      <c r="AC7" s="819"/>
      <c r="AD7" s="819"/>
      <c r="AE7" s="820"/>
      <c r="AF7" s="821">
        <v>85</v>
      </c>
      <c r="AG7" s="822"/>
      <c r="AH7" s="822"/>
      <c r="AI7" s="822"/>
      <c r="AJ7" s="823"/>
      <c r="AK7" s="858">
        <v>158</v>
      </c>
      <c r="AL7" s="859"/>
      <c r="AM7" s="859"/>
      <c r="AN7" s="859"/>
      <c r="AO7" s="859"/>
      <c r="AP7" s="859">
        <v>3009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585</v>
      </c>
      <c r="BT7" s="863"/>
      <c r="BU7" s="863"/>
      <c r="BV7" s="863"/>
      <c r="BW7" s="863"/>
      <c r="BX7" s="863"/>
      <c r="BY7" s="863"/>
      <c r="BZ7" s="863"/>
      <c r="CA7" s="863"/>
      <c r="CB7" s="863"/>
      <c r="CC7" s="863"/>
      <c r="CD7" s="863"/>
      <c r="CE7" s="863"/>
      <c r="CF7" s="863"/>
      <c r="CG7" s="864"/>
      <c r="CH7" s="855">
        <v>14</v>
      </c>
      <c r="CI7" s="856"/>
      <c r="CJ7" s="856"/>
      <c r="CK7" s="856"/>
      <c r="CL7" s="857"/>
      <c r="CM7" s="855">
        <v>65</v>
      </c>
      <c r="CN7" s="856"/>
      <c r="CO7" s="856"/>
      <c r="CP7" s="856"/>
      <c r="CQ7" s="857"/>
      <c r="CR7" s="855">
        <v>12</v>
      </c>
      <c r="CS7" s="856"/>
      <c r="CT7" s="856"/>
      <c r="CU7" s="856"/>
      <c r="CV7" s="857"/>
      <c r="CW7" s="855" t="s">
        <v>587</v>
      </c>
      <c r="CX7" s="856"/>
      <c r="CY7" s="856"/>
      <c r="CZ7" s="856"/>
      <c r="DA7" s="857"/>
      <c r="DB7" s="855" t="s">
        <v>587</v>
      </c>
      <c r="DC7" s="856"/>
      <c r="DD7" s="856"/>
      <c r="DE7" s="856"/>
      <c r="DF7" s="857"/>
      <c r="DG7" s="855" t="s">
        <v>587</v>
      </c>
      <c r="DH7" s="856"/>
      <c r="DI7" s="856"/>
      <c r="DJ7" s="856"/>
      <c r="DK7" s="857"/>
      <c r="DL7" s="855" t="s">
        <v>587</v>
      </c>
      <c r="DM7" s="856"/>
      <c r="DN7" s="856"/>
      <c r="DO7" s="856"/>
      <c r="DP7" s="857"/>
      <c r="DQ7" s="855" t="s">
        <v>587</v>
      </c>
      <c r="DR7" s="856"/>
      <c r="DS7" s="856"/>
      <c r="DT7" s="856"/>
      <c r="DU7" s="857"/>
      <c r="DV7" s="836"/>
      <c r="DW7" s="837"/>
      <c r="DX7" s="837"/>
      <c r="DY7" s="837"/>
      <c r="DZ7" s="838"/>
      <c r="EA7" s="255"/>
    </row>
    <row r="8" spans="1:131" s="256" customFormat="1" ht="26.25" customHeight="1" x14ac:dyDescent="0.15">
      <c r="A8" s="262">
        <v>2</v>
      </c>
      <c r="B8" s="839" t="s">
        <v>388</v>
      </c>
      <c r="C8" s="840"/>
      <c r="D8" s="840"/>
      <c r="E8" s="840"/>
      <c r="F8" s="840"/>
      <c r="G8" s="840"/>
      <c r="H8" s="840"/>
      <c r="I8" s="840"/>
      <c r="J8" s="840"/>
      <c r="K8" s="840"/>
      <c r="L8" s="840"/>
      <c r="M8" s="840"/>
      <c r="N8" s="840"/>
      <c r="O8" s="840"/>
      <c r="P8" s="841"/>
      <c r="Q8" s="842">
        <v>1</v>
      </c>
      <c r="R8" s="843"/>
      <c r="S8" s="843"/>
      <c r="T8" s="843"/>
      <c r="U8" s="843"/>
      <c r="V8" s="843">
        <v>1</v>
      </c>
      <c r="W8" s="843"/>
      <c r="X8" s="843"/>
      <c r="Y8" s="843"/>
      <c r="Z8" s="843"/>
      <c r="AA8" s="843">
        <v>0</v>
      </c>
      <c r="AB8" s="843"/>
      <c r="AC8" s="843"/>
      <c r="AD8" s="843"/>
      <c r="AE8" s="844"/>
      <c r="AF8" s="845">
        <v>0</v>
      </c>
      <c r="AG8" s="846"/>
      <c r="AH8" s="846"/>
      <c r="AI8" s="846"/>
      <c r="AJ8" s="847"/>
      <c r="AK8" s="848">
        <v>0</v>
      </c>
      <c r="AL8" s="849"/>
      <c r="AM8" s="849"/>
      <c r="AN8" s="849"/>
      <c r="AO8" s="849"/>
      <c r="AP8" s="849" t="s">
        <v>575</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586</v>
      </c>
      <c r="BT8" s="853"/>
      <c r="BU8" s="853"/>
      <c r="BV8" s="853"/>
      <c r="BW8" s="853"/>
      <c r="BX8" s="853"/>
      <c r="BY8" s="853"/>
      <c r="BZ8" s="853"/>
      <c r="CA8" s="853"/>
      <c r="CB8" s="853"/>
      <c r="CC8" s="853"/>
      <c r="CD8" s="853"/>
      <c r="CE8" s="853"/>
      <c r="CF8" s="853"/>
      <c r="CG8" s="854"/>
      <c r="CH8" s="865">
        <v>-11</v>
      </c>
      <c r="CI8" s="866"/>
      <c r="CJ8" s="866"/>
      <c r="CK8" s="866"/>
      <c r="CL8" s="867"/>
      <c r="CM8" s="865">
        <v>76</v>
      </c>
      <c r="CN8" s="866"/>
      <c r="CO8" s="866"/>
      <c r="CP8" s="866"/>
      <c r="CQ8" s="867"/>
      <c r="CR8" s="865">
        <v>50</v>
      </c>
      <c r="CS8" s="866"/>
      <c r="CT8" s="866"/>
      <c r="CU8" s="866"/>
      <c r="CV8" s="867"/>
      <c r="CW8" s="865" t="s">
        <v>587</v>
      </c>
      <c r="CX8" s="866"/>
      <c r="CY8" s="866"/>
      <c r="CZ8" s="866"/>
      <c r="DA8" s="867"/>
      <c r="DB8" s="865" t="s">
        <v>587</v>
      </c>
      <c r="DC8" s="866"/>
      <c r="DD8" s="866"/>
      <c r="DE8" s="866"/>
      <c r="DF8" s="867"/>
      <c r="DG8" s="865" t="s">
        <v>587</v>
      </c>
      <c r="DH8" s="866"/>
      <c r="DI8" s="866"/>
      <c r="DJ8" s="866"/>
      <c r="DK8" s="867"/>
      <c r="DL8" s="865" t="s">
        <v>587</v>
      </c>
      <c r="DM8" s="866"/>
      <c r="DN8" s="866"/>
      <c r="DO8" s="866"/>
      <c r="DP8" s="867"/>
      <c r="DQ8" s="865" t="s">
        <v>587</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2913</v>
      </c>
      <c r="R23" s="878"/>
      <c r="S23" s="878"/>
      <c r="T23" s="878"/>
      <c r="U23" s="878"/>
      <c r="V23" s="878">
        <v>2798</v>
      </c>
      <c r="W23" s="878"/>
      <c r="X23" s="878"/>
      <c r="Y23" s="878"/>
      <c r="Z23" s="878"/>
      <c r="AA23" s="878">
        <v>115</v>
      </c>
      <c r="AB23" s="878"/>
      <c r="AC23" s="878"/>
      <c r="AD23" s="878"/>
      <c r="AE23" s="879"/>
      <c r="AF23" s="880">
        <v>85</v>
      </c>
      <c r="AG23" s="878"/>
      <c r="AH23" s="878"/>
      <c r="AI23" s="878"/>
      <c r="AJ23" s="881"/>
      <c r="AK23" s="882"/>
      <c r="AL23" s="883"/>
      <c r="AM23" s="883"/>
      <c r="AN23" s="883"/>
      <c r="AO23" s="883"/>
      <c r="AP23" s="878">
        <v>3009</v>
      </c>
      <c r="AQ23" s="878"/>
      <c r="AR23" s="878"/>
      <c r="AS23" s="878"/>
      <c r="AT23" s="878"/>
      <c r="AU23" s="884"/>
      <c r="AV23" s="884"/>
      <c r="AW23" s="884"/>
      <c r="AX23" s="884"/>
      <c r="AY23" s="885"/>
      <c r="AZ23" s="893" t="s">
        <v>234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345</v>
      </c>
      <c r="R28" s="907"/>
      <c r="S28" s="907"/>
      <c r="T28" s="907"/>
      <c r="U28" s="907"/>
      <c r="V28" s="907">
        <v>343</v>
      </c>
      <c r="W28" s="907"/>
      <c r="X28" s="907"/>
      <c r="Y28" s="907"/>
      <c r="Z28" s="907"/>
      <c r="AA28" s="907">
        <v>2</v>
      </c>
      <c r="AB28" s="907"/>
      <c r="AC28" s="907"/>
      <c r="AD28" s="907"/>
      <c r="AE28" s="908"/>
      <c r="AF28" s="909">
        <v>2</v>
      </c>
      <c r="AG28" s="907"/>
      <c r="AH28" s="907"/>
      <c r="AI28" s="907"/>
      <c r="AJ28" s="910"/>
      <c r="AK28" s="911">
        <v>32</v>
      </c>
      <c r="AL28" s="902"/>
      <c r="AM28" s="902"/>
      <c r="AN28" s="902"/>
      <c r="AO28" s="902"/>
      <c r="AP28" s="902" t="s">
        <v>575</v>
      </c>
      <c r="AQ28" s="902"/>
      <c r="AR28" s="902"/>
      <c r="AS28" s="902"/>
      <c r="AT28" s="902"/>
      <c r="AU28" s="902" t="s">
        <v>597</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442</v>
      </c>
      <c r="R29" s="843"/>
      <c r="S29" s="843"/>
      <c r="T29" s="843"/>
      <c r="U29" s="843"/>
      <c r="V29" s="843">
        <v>436</v>
      </c>
      <c r="W29" s="843"/>
      <c r="X29" s="843"/>
      <c r="Y29" s="843"/>
      <c r="Z29" s="843"/>
      <c r="AA29" s="843">
        <v>6</v>
      </c>
      <c r="AB29" s="843"/>
      <c r="AC29" s="843"/>
      <c r="AD29" s="843"/>
      <c r="AE29" s="844"/>
      <c r="AF29" s="845">
        <v>6</v>
      </c>
      <c r="AG29" s="846"/>
      <c r="AH29" s="846"/>
      <c r="AI29" s="846"/>
      <c r="AJ29" s="847"/>
      <c r="AK29" s="914">
        <v>67</v>
      </c>
      <c r="AL29" s="915"/>
      <c r="AM29" s="915"/>
      <c r="AN29" s="915"/>
      <c r="AO29" s="915"/>
      <c r="AP29" s="915" t="s">
        <v>575</v>
      </c>
      <c r="AQ29" s="915"/>
      <c r="AR29" s="915"/>
      <c r="AS29" s="915"/>
      <c r="AT29" s="915"/>
      <c r="AU29" s="915" t="s">
        <v>598</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36</v>
      </c>
      <c r="R30" s="843"/>
      <c r="S30" s="843"/>
      <c r="T30" s="843"/>
      <c r="U30" s="843"/>
      <c r="V30" s="843">
        <v>36</v>
      </c>
      <c r="W30" s="843"/>
      <c r="X30" s="843"/>
      <c r="Y30" s="843"/>
      <c r="Z30" s="843"/>
      <c r="AA30" s="843">
        <v>0</v>
      </c>
      <c r="AB30" s="843"/>
      <c r="AC30" s="843"/>
      <c r="AD30" s="843"/>
      <c r="AE30" s="844"/>
      <c r="AF30" s="845">
        <v>0</v>
      </c>
      <c r="AG30" s="846"/>
      <c r="AH30" s="846"/>
      <c r="AI30" s="846"/>
      <c r="AJ30" s="847"/>
      <c r="AK30" s="914">
        <v>7</v>
      </c>
      <c r="AL30" s="915"/>
      <c r="AM30" s="915"/>
      <c r="AN30" s="915"/>
      <c r="AO30" s="915"/>
      <c r="AP30" s="915" t="s">
        <v>575</v>
      </c>
      <c r="AQ30" s="915"/>
      <c r="AR30" s="915"/>
      <c r="AS30" s="915"/>
      <c r="AT30" s="915"/>
      <c r="AU30" s="915" t="s">
        <v>597</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105</v>
      </c>
      <c r="R31" s="843"/>
      <c r="S31" s="843"/>
      <c r="T31" s="843"/>
      <c r="U31" s="843"/>
      <c r="V31" s="843">
        <v>103</v>
      </c>
      <c r="W31" s="843"/>
      <c r="X31" s="843"/>
      <c r="Y31" s="843"/>
      <c r="Z31" s="843"/>
      <c r="AA31" s="843">
        <v>2</v>
      </c>
      <c r="AB31" s="843"/>
      <c r="AC31" s="843"/>
      <c r="AD31" s="843"/>
      <c r="AE31" s="844"/>
      <c r="AF31" s="845">
        <v>2</v>
      </c>
      <c r="AG31" s="846"/>
      <c r="AH31" s="846"/>
      <c r="AI31" s="846"/>
      <c r="AJ31" s="847"/>
      <c r="AK31" s="914">
        <v>75</v>
      </c>
      <c r="AL31" s="915"/>
      <c r="AM31" s="915"/>
      <c r="AN31" s="915"/>
      <c r="AO31" s="915"/>
      <c r="AP31" s="915">
        <v>757</v>
      </c>
      <c r="AQ31" s="915"/>
      <c r="AR31" s="915"/>
      <c r="AS31" s="915"/>
      <c r="AT31" s="915"/>
      <c r="AU31" s="915">
        <v>757</v>
      </c>
      <c r="AV31" s="915"/>
      <c r="AW31" s="915"/>
      <c r="AX31" s="915"/>
      <c r="AY31" s="915"/>
      <c r="AZ31" s="916" t="s">
        <v>574</v>
      </c>
      <c r="BA31" s="916"/>
      <c r="BB31" s="916"/>
      <c r="BC31" s="916"/>
      <c r="BD31" s="916"/>
      <c r="BE31" s="912" t="s">
        <v>406</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53</v>
      </c>
      <c r="R32" s="843"/>
      <c r="S32" s="843"/>
      <c r="T32" s="843"/>
      <c r="U32" s="843"/>
      <c r="V32" s="843">
        <v>51</v>
      </c>
      <c r="W32" s="843"/>
      <c r="X32" s="843"/>
      <c r="Y32" s="843"/>
      <c r="Z32" s="843"/>
      <c r="AA32" s="843">
        <v>2</v>
      </c>
      <c r="AB32" s="843"/>
      <c r="AC32" s="843"/>
      <c r="AD32" s="843"/>
      <c r="AE32" s="844"/>
      <c r="AF32" s="845">
        <v>2</v>
      </c>
      <c r="AG32" s="846"/>
      <c r="AH32" s="846"/>
      <c r="AI32" s="846"/>
      <c r="AJ32" s="847"/>
      <c r="AK32" s="914">
        <v>35</v>
      </c>
      <c r="AL32" s="915"/>
      <c r="AM32" s="915"/>
      <c r="AN32" s="915"/>
      <c r="AO32" s="915"/>
      <c r="AP32" s="915">
        <v>279</v>
      </c>
      <c r="AQ32" s="915"/>
      <c r="AR32" s="915"/>
      <c r="AS32" s="915"/>
      <c r="AT32" s="915"/>
      <c r="AU32" s="915">
        <v>279</v>
      </c>
      <c r="AV32" s="915"/>
      <c r="AW32" s="915"/>
      <c r="AX32" s="915"/>
      <c r="AY32" s="915"/>
      <c r="AZ32" s="916" t="s">
        <v>575</v>
      </c>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409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12</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410</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412</v>
      </c>
      <c r="B66" s="825"/>
      <c r="C66" s="825"/>
      <c r="D66" s="825"/>
      <c r="E66" s="825"/>
      <c r="F66" s="825"/>
      <c r="G66" s="825"/>
      <c r="H66" s="825"/>
      <c r="I66" s="825"/>
      <c r="J66" s="825"/>
      <c r="K66" s="825"/>
      <c r="L66" s="825"/>
      <c r="M66" s="825"/>
      <c r="N66" s="825"/>
      <c r="O66" s="825"/>
      <c r="P66" s="826"/>
      <c r="Q66" s="801" t="s">
        <v>413</v>
      </c>
      <c r="R66" s="802"/>
      <c r="S66" s="802"/>
      <c r="T66" s="802"/>
      <c r="U66" s="803"/>
      <c r="V66" s="801" t="s">
        <v>414</v>
      </c>
      <c r="W66" s="802"/>
      <c r="X66" s="802"/>
      <c r="Y66" s="802"/>
      <c r="Z66" s="803"/>
      <c r="AA66" s="801" t="s">
        <v>415</v>
      </c>
      <c r="AB66" s="802"/>
      <c r="AC66" s="802"/>
      <c r="AD66" s="802"/>
      <c r="AE66" s="803"/>
      <c r="AF66" s="936" t="s">
        <v>416</v>
      </c>
      <c r="AG66" s="897"/>
      <c r="AH66" s="897"/>
      <c r="AI66" s="897"/>
      <c r="AJ66" s="937"/>
      <c r="AK66" s="801" t="s">
        <v>417</v>
      </c>
      <c r="AL66" s="825"/>
      <c r="AM66" s="825"/>
      <c r="AN66" s="825"/>
      <c r="AO66" s="826"/>
      <c r="AP66" s="801" t="s">
        <v>418</v>
      </c>
      <c r="AQ66" s="802"/>
      <c r="AR66" s="802"/>
      <c r="AS66" s="802"/>
      <c r="AT66" s="803"/>
      <c r="AU66" s="801" t="s">
        <v>419</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576</v>
      </c>
      <c r="C68" s="954"/>
      <c r="D68" s="954"/>
      <c r="E68" s="954"/>
      <c r="F68" s="954"/>
      <c r="G68" s="954"/>
      <c r="H68" s="954"/>
      <c r="I68" s="954"/>
      <c r="J68" s="954"/>
      <c r="K68" s="954"/>
      <c r="L68" s="954"/>
      <c r="M68" s="954"/>
      <c r="N68" s="954"/>
      <c r="O68" s="954"/>
      <c r="P68" s="955"/>
      <c r="Q68" s="956">
        <v>21</v>
      </c>
      <c r="R68" s="950"/>
      <c r="S68" s="950"/>
      <c r="T68" s="950"/>
      <c r="U68" s="950"/>
      <c r="V68" s="950">
        <v>20</v>
      </c>
      <c r="W68" s="950"/>
      <c r="X68" s="950"/>
      <c r="Y68" s="950"/>
      <c r="Z68" s="950"/>
      <c r="AA68" s="950">
        <v>1</v>
      </c>
      <c r="AB68" s="950"/>
      <c r="AC68" s="950"/>
      <c r="AD68" s="950"/>
      <c r="AE68" s="950"/>
      <c r="AF68" s="950">
        <v>1</v>
      </c>
      <c r="AG68" s="950"/>
      <c r="AH68" s="950"/>
      <c r="AI68" s="950"/>
      <c r="AJ68" s="950"/>
      <c r="AK68" s="950">
        <v>1</v>
      </c>
      <c r="AL68" s="950"/>
      <c r="AM68" s="950"/>
      <c r="AN68" s="950"/>
      <c r="AO68" s="950"/>
      <c r="AP68" s="950" t="s">
        <v>596</v>
      </c>
      <c r="AQ68" s="950"/>
      <c r="AR68" s="950"/>
      <c r="AS68" s="950"/>
      <c r="AT68" s="950"/>
      <c r="AU68" s="950" t="s">
        <v>595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577</v>
      </c>
      <c r="C69" s="958"/>
      <c r="D69" s="958"/>
      <c r="E69" s="958"/>
      <c r="F69" s="958"/>
      <c r="G69" s="958"/>
      <c r="H69" s="958"/>
      <c r="I69" s="958"/>
      <c r="J69" s="958"/>
      <c r="K69" s="958"/>
      <c r="L69" s="958"/>
      <c r="M69" s="958"/>
      <c r="N69" s="958"/>
      <c r="O69" s="958"/>
      <c r="P69" s="959"/>
      <c r="Q69" s="960">
        <v>7032</v>
      </c>
      <c r="R69" s="915"/>
      <c r="S69" s="915"/>
      <c r="T69" s="915"/>
      <c r="U69" s="915"/>
      <c r="V69" s="915">
        <v>6827</v>
      </c>
      <c r="W69" s="915"/>
      <c r="X69" s="915"/>
      <c r="Y69" s="915"/>
      <c r="Z69" s="915"/>
      <c r="AA69" s="915">
        <v>205</v>
      </c>
      <c r="AB69" s="915"/>
      <c r="AC69" s="915"/>
      <c r="AD69" s="915"/>
      <c r="AE69" s="915"/>
      <c r="AF69" s="915">
        <v>205</v>
      </c>
      <c r="AG69" s="915"/>
      <c r="AH69" s="915"/>
      <c r="AI69" s="915"/>
      <c r="AJ69" s="915"/>
      <c r="AK69" s="915">
        <v>15</v>
      </c>
      <c r="AL69" s="915"/>
      <c r="AM69" s="915"/>
      <c r="AN69" s="915"/>
      <c r="AO69" s="915"/>
      <c r="AP69" s="915" t="s">
        <v>589</v>
      </c>
      <c r="AQ69" s="915"/>
      <c r="AR69" s="915"/>
      <c r="AS69" s="915"/>
      <c r="AT69" s="915"/>
      <c r="AU69" s="915" t="s">
        <v>589</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578</v>
      </c>
      <c r="C70" s="958"/>
      <c r="D70" s="958"/>
      <c r="E70" s="958"/>
      <c r="F70" s="958"/>
      <c r="G70" s="958"/>
      <c r="H70" s="958"/>
      <c r="I70" s="958"/>
      <c r="J70" s="958"/>
      <c r="K70" s="958"/>
      <c r="L70" s="958"/>
      <c r="M70" s="958"/>
      <c r="N70" s="958"/>
      <c r="O70" s="958"/>
      <c r="P70" s="959"/>
      <c r="Q70" s="960">
        <v>1625</v>
      </c>
      <c r="R70" s="915"/>
      <c r="S70" s="915"/>
      <c r="T70" s="915"/>
      <c r="U70" s="915"/>
      <c r="V70" s="915">
        <v>1624</v>
      </c>
      <c r="W70" s="915"/>
      <c r="X70" s="915"/>
      <c r="Y70" s="915"/>
      <c r="Z70" s="915"/>
      <c r="AA70" s="915">
        <v>1</v>
      </c>
      <c r="AB70" s="915"/>
      <c r="AC70" s="915"/>
      <c r="AD70" s="915"/>
      <c r="AE70" s="915"/>
      <c r="AF70" s="915">
        <v>1</v>
      </c>
      <c r="AG70" s="915"/>
      <c r="AH70" s="915"/>
      <c r="AI70" s="915"/>
      <c r="AJ70" s="915"/>
      <c r="AK70" s="915" t="s">
        <v>589</v>
      </c>
      <c r="AL70" s="915"/>
      <c r="AM70" s="915"/>
      <c r="AN70" s="915"/>
      <c r="AO70" s="915"/>
      <c r="AP70" s="915" t="s">
        <v>589</v>
      </c>
      <c r="AQ70" s="915"/>
      <c r="AR70" s="915"/>
      <c r="AS70" s="915"/>
      <c r="AT70" s="915"/>
      <c r="AU70" s="915" t="s">
        <v>589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579</v>
      </c>
      <c r="C71" s="958"/>
      <c r="D71" s="958"/>
      <c r="E71" s="958"/>
      <c r="F71" s="958"/>
      <c r="G71" s="958"/>
      <c r="H71" s="958"/>
      <c r="I71" s="958"/>
      <c r="J71" s="958"/>
      <c r="K71" s="958"/>
      <c r="L71" s="958"/>
      <c r="M71" s="958"/>
      <c r="N71" s="958"/>
      <c r="O71" s="958"/>
      <c r="P71" s="959"/>
      <c r="Q71" s="960">
        <v>1</v>
      </c>
      <c r="R71" s="915"/>
      <c r="S71" s="915"/>
      <c r="T71" s="915"/>
      <c r="U71" s="915"/>
      <c r="V71" s="915">
        <v>0</v>
      </c>
      <c r="W71" s="915"/>
      <c r="X71" s="915"/>
      <c r="Y71" s="915"/>
      <c r="Z71" s="915"/>
      <c r="AA71" s="915">
        <v>1</v>
      </c>
      <c r="AB71" s="915"/>
      <c r="AC71" s="915"/>
      <c r="AD71" s="915"/>
      <c r="AE71" s="915"/>
      <c r="AF71" s="915">
        <v>1</v>
      </c>
      <c r="AG71" s="915"/>
      <c r="AH71" s="915"/>
      <c r="AI71" s="915"/>
      <c r="AJ71" s="915"/>
      <c r="AK71" s="915" t="s">
        <v>589</v>
      </c>
      <c r="AL71" s="915"/>
      <c r="AM71" s="915"/>
      <c r="AN71" s="915"/>
      <c r="AO71" s="915"/>
      <c r="AP71" s="915" t="s">
        <v>589</v>
      </c>
      <c r="AQ71" s="915"/>
      <c r="AR71" s="915"/>
      <c r="AS71" s="915"/>
      <c r="AT71" s="915"/>
      <c r="AU71" s="915" t="s">
        <v>589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580</v>
      </c>
      <c r="C72" s="958"/>
      <c r="D72" s="958"/>
      <c r="E72" s="958"/>
      <c r="F72" s="958"/>
      <c r="G72" s="958"/>
      <c r="H72" s="958"/>
      <c r="I72" s="958"/>
      <c r="J72" s="958"/>
      <c r="K72" s="958"/>
      <c r="L72" s="958"/>
      <c r="M72" s="958"/>
      <c r="N72" s="958"/>
      <c r="O72" s="958"/>
      <c r="P72" s="959"/>
      <c r="Q72" s="960">
        <v>65</v>
      </c>
      <c r="R72" s="915"/>
      <c r="S72" s="915"/>
      <c r="T72" s="915"/>
      <c r="U72" s="915"/>
      <c r="V72" s="915">
        <v>53</v>
      </c>
      <c r="W72" s="915"/>
      <c r="X72" s="915"/>
      <c r="Y72" s="915"/>
      <c r="Z72" s="915"/>
      <c r="AA72" s="915">
        <v>12</v>
      </c>
      <c r="AB72" s="915"/>
      <c r="AC72" s="915"/>
      <c r="AD72" s="915"/>
      <c r="AE72" s="915"/>
      <c r="AF72" s="915">
        <v>12</v>
      </c>
      <c r="AG72" s="915"/>
      <c r="AH72" s="915"/>
      <c r="AI72" s="915"/>
      <c r="AJ72" s="915"/>
      <c r="AK72" s="915">
        <v>26</v>
      </c>
      <c r="AL72" s="915"/>
      <c r="AM72" s="915"/>
      <c r="AN72" s="915"/>
      <c r="AO72" s="915"/>
      <c r="AP72" s="915" t="s">
        <v>589</v>
      </c>
      <c r="AQ72" s="915"/>
      <c r="AR72" s="915"/>
      <c r="AS72" s="915"/>
      <c r="AT72" s="915"/>
      <c r="AU72" s="915" t="s">
        <v>589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581</v>
      </c>
      <c r="C73" s="958"/>
      <c r="D73" s="958"/>
      <c r="E73" s="958"/>
      <c r="F73" s="958"/>
      <c r="G73" s="958"/>
      <c r="H73" s="958"/>
      <c r="I73" s="958"/>
      <c r="J73" s="958"/>
      <c r="K73" s="958"/>
      <c r="L73" s="958"/>
      <c r="M73" s="958"/>
      <c r="N73" s="958"/>
      <c r="O73" s="958"/>
      <c r="P73" s="959"/>
      <c r="Q73" s="960">
        <v>30</v>
      </c>
      <c r="R73" s="915"/>
      <c r="S73" s="915"/>
      <c r="T73" s="915"/>
      <c r="U73" s="915"/>
      <c r="V73" s="915">
        <v>26</v>
      </c>
      <c r="W73" s="915"/>
      <c r="X73" s="915"/>
      <c r="Y73" s="915"/>
      <c r="Z73" s="915"/>
      <c r="AA73" s="915">
        <v>4</v>
      </c>
      <c r="AB73" s="915"/>
      <c r="AC73" s="915"/>
      <c r="AD73" s="915"/>
      <c r="AE73" s="915"/>
      <c r="AF73" s="915">
        <v>4</v>
      </c>
      <c r="AG73" s="915"/>
      <c r="AH73" s="915"/>
      <c r="AI73" s="915"/>
      <c r="AJ73" s="915"/>
      <c r="AK73" s="915" t="s">
        <v>589</v>
      </c>
      <c r="AL73" s="915"/>
      <c r="AM73" s="915"/>
      <c r="AN73" s="915"/>
      <c r="AO73" s="915"/>
      <c r="AP73" s="915" t="s">
        <v>589</v>
      </c>
      <c r="AQ73" s="915"/>
      <c r="AR73" s="915"/>
      <c r="AS73" s="915"/>
      <c r="AT73" s="915"/>
      <c r="AU73" s="915" t="s">
        <v>589</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582</v>
      </c>
      <c r="C74" s="958"/>
      <c r="D74" s="958"/>
      <c r="E74" s="958"/>
      <c r="F74" s="958"/>
      <c r="G74" s="958"/>
      <c r="H74" s="958"/>
      <c r="I74" s="958"/>
      <c r="J74" s="958"/>
      <c r="K74" s="958"/>
      <c r="L74" s="958"/>
      <c r="M74" s="958"/>
      <c r="N74" s="958"/>
      <c r="O74" s="958"/>
      <c r="P74" s="959"/>
      <c r="Q74" s="960">
        <v>899</v>
      </c>
      <c r="R74" s="915"/>
      <c r="S74" s="915"/>
      <c r="T74" s="915"/>
      <c r="U74" s="915"/>
      <c r="V74" s="915">
        <v>853</v>
      </c>
      <c r="W74" s="915"/>
      <c r="X74" s="915"/>
      <c r="Y74" s="915"/>
      <c r="Z74" s="915"/>
      <c r="AA74" s="915">
        <v>46</v>
      </c>
      <c r="AB74" s="915"/>
      <c r="AC74" s="915"/>
      <c r="AD74" s="915"/>
      <c r="AE74" s="915"/>
      <c r="AF74" s="915">
        <v>46</v>
      </c>
      <c r="AG74" s="915"/>
      <c r="AH74" s="915"/>
      <c r="AI74" s="915"/>
      <c r="AJ74" s="915"/>
      <c r="AK74" s="915">
        <v>0</v>
      </c>
      <c r="AL74" s="915"/>
      <c r="AM74" s="915"/>
      <c r="AN74" s="915"/>
      <c r="AO74" s="915"/>
      <c r="AP74" s="915" t="s">
        <v>587</v>
      </c>
      <c r="AQ74" s="915"/>
      <c r="AR74" s="915"/>
      <c r="AS74" s="915"/>
      <c r="AT74" s="915"/>
      <c r="AU74" s="915" t="s">
        <v>587</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583</v>
      </c>
      <c r="C75" s="958"/>
      <c r="D75" s="958"/>
      <c r="E75" s="958"/>
      <c r="F75" s="958"/>
      <c r="G75" s="958"/>
      <c r="H75" s="958"/>
      <c r="I75" s="958"/>
      <c r="J75" s="958"/>
      <c r="K75" s="958"/>
      <c r="L75" s="958"/>
      <c r="M75" s="958"/>
      <c r="N75" s="958"/>
      <c r="O75" s="958"/>
      <c r="P75" s="959"/>
      <c r="Q75" s="963">
        <v>255217</v>
      </c>
      <c r="R75" s="964"/>
      <c r="S75" s="964"/>
      <c r="T75" s="964"/>
      <c r="U75" s="914"/>
      <c r="V75" s="965">
        <v>243412</v>
      </c>
      <c r="W75" s="964"/>
      <c r="X75" s="964"/>
      <c r="Y75" s="964"/>
      <c r="Z75" s="914"/>
      <c r="AA75" s="965">
        <v>11805</v>
      </c>
      <c r="AB75" s="964"/>
      <c r="AC75" s="964"/>
      <c r="AD75" s="964"/>
      <c r="AE75" s="914"/>
      <c r="AF75" s="965">
        <v>11805</v>
      </c>
      <c r="AG75" s="964"/>
      <c r="AH75" s="964"/>
      <c r="AI75" s="964"/>
      <c r="AJ75" s="914"/>
      <c r="AK75" s="965">
        <v>646</v>
      </c>
      <c r="AL75" s="964"/>
      <c r="AM75" s="964"/>
      <c r="AN75" s="964"/>
      <c r="AO75" s="914"/>
      <c r="AP75" s="965" t="s">
        <v>587</v>
      </c>
      <c r="AQ75" s="964"/>
      <c r="AR75" s="964"/>
      <c r="AS75" s="964"/>
      <c r="AT75" s="914"/>
      <c r="AU75" s="965" t="s">
        <v>587</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584</v>
      </c>
      <c r="C76" s="958"/>
      <c r="D76" s="958"/>
      <c r="E76" s="958"/>
      <c r="F76" s="958"/>
      <c r="G76" s="958"/>
      <c r="H76" s="958"/>
      <c r="I76" s="958"/>
      <c r="J76" s="958"/>
      <c r="K76" s="958"/>
      <c r="L76" s="958"/>
      <c r="M76" s="958"/>
      <c r="N76" s="958"/>
      <c r="O76" s="958"/>
      <c r="P76" s="959"/>
      <c r="Q76" s="963">
        <v>7117</v>
      </c>
      <c r="R76" s="964"/>
      <c r="S76" s="964"/>
      <c r="T76" s="964"/>
      <c r="U76" s="914"/>
      <c r="V76" s="965">
        <v>6959</v>
      </c>
      <c r="W76" s="964"/>
      <c r="X76" s="964"/>
      <c r="Y76" s="964"/>
      <c r="Z76" s="914"/>
      <c r="AA76" s="965">
        <v>158</v>
      </c>
      <c r="AB76" s="964"/>
      <c r="AC76" s="964"/>
      <c r="AD76" s="964"/>
      <c r="AE76" s="914"/>
      <c r="AF76" s="965">
        <v>158</v>
      </c>
      <c r="AG76" s="964"/>
      <c r="AH76" s="964"/>
      <c r="AI76" s="964"/>
      <c r="AJ76" s="914"/>
      <c r="AK76" s="965">
        <v>311</v>
      </c>
      <c r="AL76" s="964"/>
      <c r="AM76" s="964"/>
      <c r="AN76" s="964"/>
      <c r="AO76" s="914"/>
      <c r="AP76" s="965">
        <v>1207</v>
      </c>
      <c r="AQ76" s="964"/>
      <c r="AR76" s="964"/>
      <c r="AS76" s="964"/>
      <c r="AT76" s="914"/>
      <c r="AU76" s="965">
        <v>6</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588</v>
      </c>
      <c r="C77" s="958"/>
      <c r="D77" s="958"/>
      <c r="E77" s="958"/>
      <c r="F77" s="958"/>
      <c r="G77" s="958"/>
      <c r="H77" s="958"/>
      <c r="I77" s="958"/>
      <c r="J77" s="958"/>
      <c r="K77" s="958"/>
      <c r="L77" s="958"/>
      <c r="M77" s="958"/>
      <c r="N77" s="958"/>
      <c r="O77" s="958"/>
      <c r="P77" s="959"/>
      <c r="Q77" s="963">
        <v>572</v>
      </c>
      <c r="R77" s="964"/>
      <c r="S77" s="964"/>
      <c r="T77" s="964"/>
      <c r="U77" s="914"/>
      <c r="V77" s="965">
        <v>462</v>
      </c>
      <c r="W77" s="964"/>
      <c r="X77" s="964"/>
      <c r="Y77" s="964"/>
      <c r="Z77" s="914"/>
      <c r="AA77" s="965">
        <v>110</v>
      </c>
      <c r="AB77" s="964"/>
      <c r="AC77" s="964"/>
      <c r="AD77" s="964"/>
      <c r="AE77" s="914"/>
      <c r="AF77" s="965">
        <v>1072</v>
      </c>
      <c r="AG77" s="964"/>
      <c r="AH77" s="964"/>
      <c r="AI77" s="964"/>
      <c r="AJ77" s="914"/>
      <c r="AK77" s="965" t="s">
        <v>589</v>
      </c>
      <c r="AL77" s="964"/>
      <c r="AM77" s="964"/>
      <c r="AN77" s="964"/>
      <c r="AO77" s="914"/>
      <c r="AP77" s="965">
        <v>0</v>
      </c>
      <c r="AQ77" s="964"/>
      <c r="AR77" s="964"/>
      <c r="AS77" s="964"/>
      <c r="AT77" s="914"/>
      <c r="AU77" s="965" t="s">
        <v>589</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420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421</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429</v>
      </c>
      <c r="AB109" s="979"/>
      <c r="AC109" s="979"/>
      <c r="AD109" s="979"/>
      <c r="AE109" s="980"/>
      <c r="AF109" s="978" t="s">
        <v>307</v>
      </c>
      <c r="AG109" s="979"/>
      <c r="AH109" s="979"/>
      <c r="AI109" s="979"/>
      <c r="AJ109" s="980"/>
      <c r="AK109" s="978" t="s">
        <v>306</v>
      </c>
      <c r="AL109" s="979"/>
      <c r="AM109" s="979"/>
      <c r="AN109" s="979"/>
      <c r="AO109" s="980"/>
      <c r="AP109" s="978" t="s">
        <v>430</v>
      </c>
      <c r="AQ109" s="979"/>
      <c r="AR109" s="979"/>
      <c r="AS109" s="979"/>
      <c r="AT109" s="981"/>
      <c r="AU109" s="998" t="s">
        <v>428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429</v>
      </c>
      <c r="BR109" s="979"/>
      <c r="BS109" s="979"/>
      <c r="BT109" s="979"/>
      <c r="BU109" s="980"/>
      <c r="BV109" s="978" t="s">
        <v>307</v>
      </c>
      <c r="BW109" s="979"/>
      <c r="BX109" s="979"/>
      <c r="BY109" s="979"/>
      <c r="BZ109" s="980"/>
      <c r="CA109" s="978" t="s">
        <v>306</v>
      </c>
      <c r="CB109" s="979"/>
      <c r="CC109" s="979"/>
      <c r="CD109" s="979"/>
      <c r="CE109" s="980"/>
      <c r="CF109" s="999" t="s">
        <v>430</v>
      </c>
      <c r="CG109" s="999"/>
      <c r="CH109" s="999"/>
      <c r="CI109" s="999"/>
      <c r="CJ109" s="999"/>
      <c r="CK109" s="978" t="s">
        <v>431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429</v>
      </c>
      <c r="DH109" s="979"/>
      <c r="DI109" s="979"/>
      <c r="DJ109" s="979"/>
      <c r="DK109" s="980"/>
      <c r="DL109" s="978" t="s">
        <v>307</v>
      </c>
      <c r="DM109" s="979"/>
      <c r="DN109" s="979"/>
      <c r="DO109" s="979"/>
      <c r="DP109" s="980"/>
      <c r="DQ109" s="978" t="s">
        <v>306</v>
      </c>
      <c r="DR109" s="979"/>
      <c r="DS109" s="979"/>
      <c r="DT109" s="979"/>
      <c r="DU109" s="980"/>
      <c r="DV109" s="978" t="s">
        <v>430</v>
      </c>
      <c r="DW109" s="979"/>
      <c r="DX109" s="979"/>
      <c r="DY109" s="979"/>
      <c r="DZ109" s="981"/>
    </row>
    <row r="110" spans="1:131" s="247" customFormat="1" ht="26.25" customHeight="1" x14ac:dyDescent="0.15">
      <c r="A110" s="982" t="s">
        <v>432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215374</v>
      </c>
      <c r="AB110" s="986"/>
      <c r="AC110" s="986"/>
      <c r="AD110" s="986"/>
      <c r="AE110" s="987"/>
      <c r="AF110" s="988">
        <v>281135</v>
      </c>
      <c r="AG110" s="986"/>
      <c r="AH110" s="986"/>
      <c r="AI110" s="986"/>
      <c r="AJ110" s="987"/>
      <c r="AK110" s="988">
        <v>292085</v>
      </c>
      <c r="AL110" s="986"/>
      <c r="AM110" s="986"/>
      <c r="AN110" s="986"/>
      <c r="AO110" s="987"/>
      <c r="AP110" s="989">
        <v>22.1</v>
      </c>
      <c r="AQ110" s="990"/>
      <c r="AR110" s="990"/>
      <c r="AS110" s="990"/>
      <c r="AT110" s="991"/>
      <c r="AU110" s="992" t="s">
        <v>72</v>
      </c>
      <c r="AV110" s="993"/>
      <c r="AW110" s="993"/>
      <c r="AX110" s="993"/>
      <c r="AY110" s="993"/>
      <c r="AZ110" s="1034" t="s">
        <v>433</v>
      </c>
      <c r="BA110" s="983"/>
      <c r="BB110" s="983"/>
      <c r="BC110" s="983"/>
      <c r="BD110" s="983"/>
      <c r="BE110" s="983"/>
      <c r="BF110" s="983"/>
      <c r="BG110" s="983"/>
      <c r="BH110" s="983"/>
      <c r="BI110" s="983"/>
      <c r="BJ110" s="983"/>
      <c r="BK110" s="983"/>
      <c r="BL110" s="983"/>
      <c r="BM110" s="983"/>
      <c r="BN110" s="983"/>
      <c r="BO110" s="983"/>
      <c r="BP110" s="984"/>
      <c r="BQ110" s="1020">
        <v>2785842</v>
      </c>
      <c r="BR110" s="1021"/>
      <c r="BS110" s="1021"/>
      <c r="BT110" s="1021"/>
      <c r="BU110" s="1021"/>
      <c r="BV110" s="1021">
        <v>2842942</v>
      </c>
      <c r="BW110" s="1021"/>
      <c r="BX110" s="1021"/>
      <c r="BY110" s="1021"/>
      <c r="BZ110" s="1021"/>
      <c r="CA110" s="1021">
        <v>3008965</v>
      </c>
      <c r="CB110" s="1021"/>
      <c r="CC110" s="1021"/>
      <c r="CD110" s="1021"/>
      <c r="CE110" s="1021"/>
      <c r="CF110" s="1035">
        <v>227.4</v>
      </c>
      <c r="CG110" s="1036"/>
      <c r="CH110" s="1036"/>
      <c r="CI110" s="1036"/>
      <c r="CJ110" s="1036"/>
      <c r="CK110" s="1037" t="s">
        <v>434</v>
      </c>
      <c r="CL110" s="1038"/>
      <c r="CM110" s="1017" t="s">
        <v>435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436</v>
      </c>
      <c r="DH110" s="1021"/>
      <c r="DI110" s="1021"/>
      <c r="DJ110" s="1021"/>
      <c r="DK110" s="1021"/>
      <c r="DL110" s="1021" t="s">
        <v>436</v>
      </c>
      <c r="DM110" s="1021"/>
      <c r="DN110" s="1021"/>
      <c r="DO110" s="1021"/>
      <c r="DP110" s="1021"/>
      <c r="DQ110" s="1021" t="s">
        <v>437</v>
      </c>
      <c r="DR110" s="1021"/>
      <c r="DS110" s="1021"/>
      <c r="DT110" s="1021"/>
      <c r="DU110" s="1021"/>
      <c r="DV110" s="1022" t="s">
        <v>436</v>
      </c>
      <c r="DW110" s="1022"/>
      <c r="DX110" s="1022"/>
      <c r="DY110" s="1022"/>
      <c r="DZ110" s="1023"/>
    </row>
    <row r="111" spans="1:131" s="247" customFormat="1" ht="26.25" customHeight="1" x14ac:dyDescent="0.15">
      <c r="A111" s="1024" t="s">
        <v>438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410</v>
      </c>
      <c r="AB111" s="1028"/>
      <c r="AC111" s="1028"/>
      <c r="AD111" s="1028"/>
      <c r="AE111" s="1029"/>
      <c r="AF111" s="1030" t="s">
        <v>436</v>
      </c>
      <c r="AG111" s="1028"/>
      <c r="AH111" s="1028"/>
      <c r="AI111" s="1028"/>
      <c r="AJ111" s="1029"/>
      <c r="AK111" s="1030" t="s">
        <v>410</v>
      </c>
      <c r="AL111" s="1028"/>
      <c r="AM111" s="1028"/>
      <c r="AN111" s="1028"/>
      <c r="AO111" s="1029"/>
      <c r="AP111" s="1031" t="s">
        <v>410</v>
      </c>
      <c r="AQ111" s="1032"/>
      <c r="AR111" s="1032"/>
      <c r="AS111" s="1032"/>
      <c r="AT111" s="1033"/>
      <c r="AU111" s="994"/>
      <c r="AV111" s="995"/>
      <c r="AW111" s="995"/>
      <c r="AX111" s="995"/>
      <c r="AY111" s="995"/>
      <c r="AZ111" s="1043" t="s">
        <v>439</v>
      </c>
      <c r="BA111" s="1044"/>
      <c r="BB111" s="1044"/>
      <c r="BC111" s="1044"/>
      <c r="BD111" s="1044"/>
      <c r="BE111" s="1044"/>
      <c r="BF111" s="1044"/>
      <c r="BG111" s="1044"/>
      <c r="BH111" s="1044"/>
      <c r="BI111" s="1044"/>
      <c r="BJ111" s="1044"/>
      <c r="BK111" s="1044"/>
      <c r="BL111" s="1044"/>
      <c r="BM111" s="1044"/>
      <c r="BN111" s="1044"/>
      <c r="BO111" s="1044"/>
      <c r="BP111" s="1045"/>
      <c r="BQ111" s="1013" t="s">
        <v>437</v>
      </c>
      <c r="BR111" s="1014"/>
      <c r="BS111" s="1014"/>
      <c r="BT111" s="1014"/>
      <c r="BU111" s="1014"/>
      <c r="BV111" s="1014" t="s">
        <v>436</v>
      </c>
      <c r="BW111" s="1014"/>
      <c r="BX111" s="1014"/>
      <c r="BY111" s="1014"/>
      <c r="BZ111" s="1014"/>
      <c r="CA111" s="1014" t="s">
        <v>437</v>
      </c>
      <c r="CB111" s="1014"/>
      <c r="CC111" s="1014"/>
      <c r="CD111" s="1014"/>
      <c r="CE111" s="1014"/>
      <c r="CF111" s="1008" t="s">
        <v>437</v>
      </c>
      <c r="CG111" s="1009"/>
      <c r="CH111" s="1009"/>
      <c r="CI111" s="1009"/>
      <c r="CJ111" s="1009"/>
      <c r="CK111" s="1039"/>
      <c r="CL111" s="1040"/>
      <c r="CM111" s="1010" t="s">
        <v>440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437</v>
      </c>
      <c r="DH111" s="1014"/>
      <c r="DI111" s="1014"/>
      <c r="DJ111" s="1014"/>
      <c r="DK111" s="1014"/>
      <c r="DL111" s="1014" t="s">
        <v>437</v>
      </c>
      <c r="DM111" s="1014"/>
      <c r="DN111" s="1014"/>
      <c r="DO111" s="1014"/>
      <c r="DP111" s="1014"/>
      <c r="DQ111" s="1014" t="s">
        <v>437</v>
      </c>
      <c r="DR111" s="1014"/>
      <c r="DS111" s="1014"/>
      <c r="DT111" s="1014"/>
      <c r="DU111" s="1014"/>
      <c r="DV111" s="1015" t="s">
        <v>437</v>
      </c>
      <c r="DW111" s="1015"/>
      <c r="DX111" s="1015"/>
      <c r="DY111" s="1015"/>
      <c r="DZ111" s="1016"/>
    </row>
    <row r="112" spans="1:131" s="247" customFormat="1" ht="26.25" customHeight="1" x14ac:dyDescent="0.15">
      <c r="A112" s="1046" t="s">
        <v>441</v>
      </c>
      <c r="B112" s="1047"/>
      <c r="C112" s="1044" t="s">
        <v>442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437</v>
      </c>
      <c r="AB112" s="1053"/>
      <c r="AC112" s="1053"/>
      <c r="AD112" s="1053"/>
      <c r="AE112" s="1054"/>
      <c r="AF112" s="1055" t="s">
        <v>436</v>
      </c>
      <c r="AG112" s="1053"/>
      <c r="AH112" s="1053"/>
      <c r="AI112" s="1053"/>
      <c r="AJ112" s="1054"/>
      <c r="AK112" s="1055" t="s">
        <v>436</v>
      </c>
      <c r="AL112" s="1053"/>
      <c r="AM112" s="1053"/>
      <c r="AN112" s="1053"/>
      <c r="AO112" s="1054"/>
      <c r="AP112" s="1056" t="s">
        <v>436</v>
      </c>
      <c r="AQ112" s="1057"/>
      <c r="AR112" s="1057"/>
      <c r="AS112" s="1057"/>
      <c r="AT112" s="1058"/>
      <c r="AU112" s="994"/>
      <c r="AV112" s="995"/>
      <c r="AW112" s="995"/>
      <c r="AX112" s="995"/>
      <c r="AY112" s="995"/>
      <c r="AZ112" s="1043" t="s">
        <v>443</v>
      </c>
      <c r="BA112" s="1044"/>
      <c r="BB112" s="1044"/>
      <c r="BC112" s="1044"/>
      <c r="BD112" s="1044"/>
      <c r="BE112" s="1044"/>
      <c r="BF112" s="1044"/>
      <c r="BG112" s="1044"/>
      <c r="BH112" s="1044"/>
      <c r="BI112" s="1044"/>
      <c r="BJ112" s="1044"/>
      <c r="BK112" s="1044"/>
      <c r="BL112" s="1044"/>
      <c r="BM112" s="1044"/>
      <c r="BN112" s="1044"/>
      <c r="BO112" s="1044"/>
      <c r="BP112" s="1045"/>
      <c r="BQ112" s="1013">
        <v>861728</v>
      </c>
      <c r="BR112" s="1014"/>
      <c r="BS112" s="1014"/>
      <c r="BT112" s="1014"/>
      <c r="BU112" s="1014"/>
      <c r="BV112" s="1014">
        <v>817057</v>
      </c>
      <c r="BW112" s="1014"/>
      <c r="BX112" s="1014"/>
      <c r="BY112" s="1014"/>
      <c r="BZ112" s="1014"/>
      <c r="CA112" s="1014">
        <v>1036383</v>
      </c>
      <c r="CB112" s="1014"/>
      <c r="CC112" s="1014"/>
      <c r="CD112" s="1014"/>
      <c r="CE112" s="1014"/>
      <c r="CF112" s="1008">
        <v>78.3</v>
      </c>
      <c r="CG112" s="1009"/>
      <c r="CH112" s="1009"/>
      <c r="CI112" s="1009"/>
      <c r="CJ112" s="1009"/>
      <c r="CK112" s="1039"/>
      <c r="CL112" s="1040"/>
      <c r="CM112" s="1010" t="s">
        <v>444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436</v>
      </c>
      <c r="DH112" s="1014"/>
      <c r="DI112" s="1014"/>
      <c r="DJ112" s="1014"/>
      <c r="DK112" s="1014"/>
      <c r="DL112" s="1014" t="s">
        <v>436</v>
      </c>
      <c r="DM112" s="1014"/>
      <c r="DN112" s="1014"/>
      <c r="DO112" s="1014"/>
      <c r="DP112" s="1014"/>
      <c r="DQ112" s="1014" t="s">
        <v>436</v>
      </c>
      <c r="DR112" s="1014"/>
      <c r="DS112" s="1014"/>
      <c r="DT112" s="1014"/>
      <c r="DU112" s="1014"/>
      <c r="DV112" s="1015" t="s">
        <v>436</v>
      </c>
      <c r="DW112" s="1015"/>
      <c r="DX112" s="1015"/>
      <c r="DY112" s="1015"/>
      <c r="DZ112" s="1016"/>
    </row>
    <row r="113" spans="1:130" s="247" customFormat="1" ht="26.25" customHeight="1" x14ac:dyDescent="0.15">
      <c r="A113" s="1048"/>
      <c r="B113" s="1049"/>
      <c r="C113" s="1044" t="s">
        <v>445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105374</v>
      </c>
      <c r="AB113" s="1028"/>
      <c r="AC113" s="1028"/>
      <c r="AD113" s="1028"/>
      <c r="AE113" s="1029"/>
      <c r="AF113" s="1030">
        <v>105374</v>
      </c>
      <c r="AG113" s="1028"/>
      <c r="AH113" s="1028"/>
      <c r="AI113" s="1028"/>
      <c r="AJ113" s="1029"/>
      <c r="AK113" s="1030">
        <v>105374</v>
      </c>
      <c r="AL113" s="1028"/>
      <c r="AM113" s="1028"/>
      <c r="AN113" s="1028"/>
      <c r="AO113" s="1029"/>
      <c r="AP113" s="1031">
        <v>8</v>
      </c>
      <c r="AQ113" s="1032"/>
      <c r="AR113" s="1032"/>
      <c r="AS113" s="1032"/>
      <c r="AT113" s="1033"/>
      <c r="AU113" s="994"/>
      <c r="AV113" s="995"/>
      <c r="AW113" s="995"/>
      <c r="AX113" s="995"/>
      <c r="AY113" s="995"/>
      <c r="AZ113" s="1043" t="s">
        <v>446</v>
      </c>
      <c r="BA113" s="1044"/>
      <c r="BB113" s="1044"/>
      <c r="BC113" s="1044"/>
      <c r="BD113" s="1044"/>
      <c r="BE113" s="1044"/>
      <c r="BF113" s="1044"/>
      <c r="BG113" s="1044"/>
      <c r="BH113" s="1044"/>
      <c r="BI113" s="1044"/>
      <c r="BJ113" s="1044"/>
      <c r="BK113" s="1044"/>
      <c r="BL113" s="1044"/>
      <c r="BM113" s="1044"/>
      <c r="BN113" s="1044"/>
      <c r="BO113" s="1044"/>
      <c r="BP113" s="1045"/>
      <c r="BQ113" s="1013">
        <v>4803</v>
      </c>
      <c r="BR113" s="1014"/>
      <c r="BS113" s="1014"/>
      <c r="BT113" s="1014"/>
      <c r="BU113" s="1014"/>
      <c r="BV113" s="1014">
        <v>6527</v>
      </c>
      <c r="BW113" s="1014"/>
      <c r="BX113" s="1014"/>
      <c r="BY113" s="1014"/>
      <c r="BZ113" s="1014"/>
      <c r="CA113" s="1014">
        <v>6011</v>
      </c>
      <c r="CB113" s="1014"/>
      <c r="CC113" s="1014"/>
      <c r="CD113" s="1014"/>
      <c r="CE113" s="1014"/>
      <c r="CF113" s="1008">
        <v>0.5</v>
      </c>
      <c r="CG113" s="1009"/>
      <c r="CH113" s="1009"/>
      <c r="CI113" s="1009"/>
      <c r="CJ113" s="1009"/>
      <c r="CK113" s="1039"/>
      <c r="CL113" s="1040"/>
      <c r="CM113" s="1010" t="s">
        <v>447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436</v>
      </c>
      <c r="DH113" s="1053"/>
      <c r="DI113" s="1053"/>
      <c r="DJ113" s="1053"/>
      <c r="DK113" s="1054"/>
      <c r="DL113" s="1055" t="s">
        <v>436</v>
      </c>
      <c r="DM113" s="1053"/>
      <c r="DN113" s="1053"/>
      <c r="DO113" s="1053"/>
      <c r="DP113" s="1054"/>
      <c r="DQ113" s="1055" t="s">
        <v>436</v>
      </c>
      <c r="DR113" s="1053"/>
      <c r="DS113" s="1053"/>
      <c r="DT113" s="1053"/>
      <c r="DU113" s="1054"/>
      <c r="DV113" s="1056" t="s">
        <v>436</v>
      </c>
      <c r="DW113" s="1057"/>
      <c r="DX113" s="1057"/>
      <c r="DY113" s="1057"/>
      <c r="DZ113" s="1058"/>
    </row>
    <row r="114" spans="1:130" s="247" customFormat="1" ht="26.25" customHeight="1" x14ac:dyDescent="0.15">
      <c r="A114" s="1048"/>
      <c r="B114" s="1049"/>
      <c r="C114" s="1044" t="s">
        <v>448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9263</v>
      </c>
      <c r="AB114" s="1053"/>
      <c r="AC114" s="1053"/>
      <c r="AD114" s="1053"/>
      <c r="AE114" s="1054"/>
      <c r="AF114" s="1055">
        <v>8621</v>
      </c>
      <c r="AG114" s="1053"/>
      <c r="AH114" s="1053"/>
      <c r="AI114" s="1053"/>
      <c r="AJ114" s="1054"/>
      <c r="AK114" s="1055">
        <v>7296</v>
      </c>
      <c r="AL114" s="1053"/>
      <c r="AM114" s="1053"/>
      <c r="AN114" s="1053"/>
      <c r="AO114" s="1054"/>
      <c r="AP114" s="1056">
        <v>0.6</v>
      </c>
      <c r="AQ114" s="1057"/>
      <c r="AR114" s="1057"/>
      <c r="AS114" s="1057"/>
      <c r="AT114" s="1058"/>
      <c r="AU114" s="994"/>
      <c r="AV114" s="995"/>
      <c r="AW114" s="995"/>
      <c r="AX114" s="995"/>
      <c r="AY114" s="995"/>
      <c r="AZ114" s="1043" t="s">
        <v>449</v>
      </c>
      <c r="BA114" s="1044"/>
      <c r="BB114" s="1044"/>
      <c r="BC114" s="1044"/>
      <c r="BD114" s="1044"/>
      <c r="BE114" s="1044"/>
      <c r="BF114" s="1044"/>
      <c r="BG114" s="1044"/>
      <c r="BH114" s="1044"/>
      <c r="BI114" s="1044"/>
      <c r="BJ114" s="1044"/>
      <c r="BK114" s="1044"/>
      <c r="BL114" s="1044"/>
      <c r="BM114" s="1044"/>
      <c r="BN114" s="1044"/>
      <c r="BO114" s="1044"/>
      <c r="BP114" s="1045"/>
      <c r="BQ114" s="1013">
        <v>486938</v>
      </c>
      <c r="BR114" s="1014"/>
      <c r="BS114" s="1014"/>
      <c r="BT114" s="1014"/>
      <c r="BU114" s="1014"/>
      <c r="BV114" s="1014">
        <v>414348</v>
      </c>
      <c r="BW114" s="1014"/>
      <c r="BX114" s="1014"/>
      <c r="BY114" s="1014"/>
      <c r="BZ114" s="1014"/>
      <c r="CA114" s="1014">
        <v>406255</v>
      </c>
      <c r="CB114" s="1014"/>
      <c r="CC114" s="1014"/>
      <c r="CD114" s="1014"/>
      <c r="CE114" s="1014"/>
      <c r="CF114" s="1008">
        <v>30.7</v>
      </c>
      <c r="CG114" s="1009"/>
      <c r="CH114" s="1009"/>
      <c r="CI114" s="1009"/>
      <c r="CJ114" s="1009"/>
      <c r="CK114" s="1039"/>
      <c r="CL114" s="1040"/>
      <c r="CM114" s="1010" t="s">
        <v>450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436</v>
      </c>
      <c r="DH114" s="1053"/>
      <c r="DI114" s="1053"/>
      <c r="DJ114" s="1053"/>
      <c r="DK114" s="1054"/>
      <c r="DL114" s="1055" t="s">
        <v>436</v>
      </c>
      <c r="DM114" s="1053"/>
      <c r="DN114" s="1053"/>
      <c r="DO114" s="1053"/>
      <c r="DP114" s="1054"/>
      <c r="DQ114" s="1055" t="s">
        <v>436</v>
      </c>
      <c r="DR114" s="1053"/>
      <c r="DS114" s="1053"/>
      <c r="DT114" s="1053"/>
      <c r="DU114" s="1054"/>
      <c r="DV114" s="1056" t="s">
        <v>436</v>
      </c>
      <c r="DW114" s="1057"/>
      <c r="DX114" s="1057"/>
      <c r="DY114" s="1057"/>
      <c r="DZ114" s="1058"/>
    </row>
    <row r="115" spans="1:130" s="247" customFormat="1" ht="26.25" customHeight="1" x14ac:dyDescent="0.15">
      <c r="A115" s="1048"/>
      <c r="B115" s="1049"/>
      <c r="C115" s="1044" t="s">
        <v>451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436</v>
      </c>
      <c r="AB115" s="1028"/>
      <c r="AC115" s="1028"/>
      <c r="AD115" s="1028"/>
      <c r="AE115" s="1029"/>
      <c r="AF115" s="1030" t="s">
        <v>436</v>
      </c>
      <c r="AG115" s="1028"/>
      <c r="AH115" s="1028"/>
      <c r="AI115" s="1028"/>
      <c r="AJ115" s="1029"/>
      <c r="AK115" s="1030" t="s">
        <v>436</v>
      </c>
      <c r="AL115" s="1028"/>
      <c r="AM115" s="1028"/>
      <c r="AN115" s="1028"/>
      <c r="AO115" s="1029"/>
      <c r="AP115" s="1031" t="s">
        <v>436</v>
      </c>
      <c r="AQ115" s="1032"/>
      <c r="AR115" s="1032"/>
      <c r="AS115" s="1032"/>
      <c r="AT115" s="1033"/>
      <c r="AU115" s="994"/>
      <c r="AV115" s="995"/>
      <c r="AW115" s="995"/>
      <c r="AX115" s="995"/>
      <c r="AY115" s="995"/>
      <c r="AZ115" s="1043" t="s">
        <v>452</v>
      </c>
      <c r="BA115" s="1044"/>
      <c r="BB115" s="1044"/>
      <c r="BC115" s="1044"/>
      <c r="BD115" s="1044"/>
      <c r="BE115" s="1044"/>
      <c r="BF115" s="1044"/>
      <c r="BG115" s="1044"/>
      <c r="BH115" s="1044"/>
      <c r="BI115" s="1044"/>
      <c r="BJ115" s="1044"/>
      <c r="BK115" s="1044"/>
      <c r="BL115" s="1044"/>
      <c r="BM115" s="1044"/>
      <c r="BN115" s="1044"/>
      <c r="BO115" s="1044"/>
      <c r="BP115" s="1045"/>
      <c r="BQ115" s="1013" t="s">
        <v>436</v>
      </c>
      <c r="BR115" s="1014"/>
      <c r="BS115" s="1014"/>
      <c r="BT115" s="1014"/>
      <c r="BU115" s="1014"/>
      <c r="BV115" s="1014" t="s">
        <v>436</v>
      </c>
      <c r="BW115" s="1014"/>
      <c r="BX115" s="1014"/>
      <c r="BY115" s="1014"/>
      <c r="BZ115" s="1014"/>
      <c r="CA115" s="1014" t="s">
        <v>436</v>
      </c>
      <c r="CB115" s="1014"/>
      <c r="CC115" s="1014"/>
      <c r="CD115" s="1014"/>
      <c r="CE115" s="1014"/>
      <c r="CF115" s="1008" t="s">
        <v>436</v>
      </c>
      <c r="CG115" s="1009"/>
      <c r="CH115" s="1009"/>
      <c r="CI115" s="1009"/>
      <c r="CJ115" s="1009"/>
      <c r="CK115" s="1039"/>
      <c r="CL115" s="1040"/>
      <c r="CM115" s="1043" t="s">
        <v>453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436</v>
      </c>
      <c r="DH115" s="1053"/>
      <c r="DI115" s="1053"/>
      <c r="DJ115" s="1053"/>
      <c r="DK115" s="1054"/>
      <c r="DL115" s="1055" t="s">
        <v>436</v>
      </c>
      <c r="DM115" s="1053"/>
      <c r="DN115" s="1053"/>
      <c r="DO115" s="1053"/>
      <c r="DP115" s="1054"/>
      <c r="DQ115" s="1055" t="s">
        <v>436</v>
      </c>
      <c r="DR115" s="1053"/>
      <c r="DS115" s="1053"/>
      <c r="DT115" s="1053"/>
      <c r="DU115" s="1054"/>
      <c r="DV115" s="1056" t="s">
        <v>436</v>
      </c>
      <c r="DW115" s="1057"/>
      <c r="DX115" s="1057"/>
      <c r="DY115" s="1057"/>
      <c r="DZ115" s="1058"/>
    </row>
    <row r="116" spans="1:130" s="247" customFormat="1" ht="26.25" customHeight="1" x14ac:dyDescent="0.15">
      <c r="A116" s="1050"/>
      <c r="B116" s="1051"/>
      <c r="C116" s="1059" t="s">
        <v>454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436</v>
      </c>
      <c r="AB116" s="1053"/>
      <c r="AC116" s="1053"/>
      <c r="AD116" s="1053"/>
      <c r="AE116" s="1054"/>
      <c r="AF116" s="1055" t="s">
        <v>436</v>
      </c>
      <c r="AG116" s="1053"/>
      <c r="AH116" s="1053"/>
      <c r="AI116" s="1053"/>
      <c r="AJ116" s="1054"/>
      <c r="AK116" s="1055" t="s">
        <v>436</v>
      </c>
      <c r="AL116" s="1053"/>
      <c r="AM116" s="1053"/>
      <c r="AN116" s="1053"/>
      <c r="AO116" s="1054"/>
      <c r="AP116" s="1056" t="s">
        <v>436</v>
      </c>
      <c r="AQ116" s="1057"/>
      <c r="AR116" s="1057"/>
      <c r="AS116" s="1057"/>
      <c r="AT116" s="1058"/>
      <c r="AU116" s="994"/>
      <c r="AV116" s="995"/>
      <c r="AW116" s="995"/>
      <c r="AX116" s="995"/>
      <c r="AY116" s="995"/>
      <c r="AZ116" s="1061" t="s">
        <v>455</v>
      </c>
      <c r="BA116" s="1062"/>
      <c r="BB116" s="1062"/>
      <c r="BC116" s="1062"/>
      <c r="BD116" s="1062"/>
      <c r="BE116" s="1062"/>
      <c r="BF116" s="1062"/>
      <c r="BG116" s="1062"/>
      <c r="BH116" s="1062"/>
      <c r="BI116" s="1062"/>
      <c r="BJ116" s="1062"/>
      <c r="BK116" s="1062"/>
      <c r="BL116" s="1062"/>
      <c r="BM116" s="1062"/>
      <c r="BN116" s="1062"/>
      <c r="BO116" s="1062"/>
      <c r="BP116" s="1063"/>
      <c r="BQ116" s="1013" t="s">
        <v>436</v>
      </c>
      <c r="BR116" s="1014"/>
      <c r="BS116" s="1014"/>
      <c r="BT116" s="1014"/>
      <c r="BU116" s="1014"/>
      <c r="BV116" s="1014" t="s">
        <v>436</v>
      </c>
      <c r="BW116" s="1014"/>
      <c r="BX116" s="1014"/>
      <c r="BY116" s="1014"/>
      <c r="BZ116" s="1014"/>
      <c r="CA116" s="1014" t="s">
        <v>436</v>
      </c>
      <c r="CB116" s="1014"/>
      <c r="CC116" s="1014"/>
      <c r="CD116" s="1014"/>
      <c r="CE116" s="1014"/>
      <c r="CF116" s="1008" t="s">
        <v>436</v>
      </c>
      <c r="CG116" s="1009"/>
      <c r="CH116" s="1009"/>
      <c r="CI116" s="1009"/>
      <c r="CJ116" s="1009"/>
      <c r="CK116" s="1039"/>
      <c r="CL116" s="1040"/>
      <c r="CM116" s="1010" t="s">
        <v>456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436</v>
      </c>
      <c r="DH116" s="1053"/>
      <c r="DI116" s="1053"/>
      <c r="DJ116" s="1053"/>
      <c r="DK116" s="1054"/>
      <c r="DL116" s="1055" t="s">
        <v>436</v>
      </c>
      <c r="DM116" s="1053"/>
      <c r="DN116" s="1053"/>
      <c r="DO116" s="1053"/>
      <c r="DP116" s="1054"/>
      <c r="DQ116" s="1055" t="s">
        <v>436</v>
      </c>
      <c r="DR116" s="1053"/>
      <c r="DS116" s="1053"/>
      <c r="DT116" s="1053"/>
      <c r="DU116" s="1054"/>
      <c r="DV116" s="1056" t="s">
        <v>436</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457</v>
      </c>
      <c r="Z117" s="980"/>
      <c r="AA117" s="1070">
        <v>330011</v>
      </c>
      <c r="AB117" s="1071"/>
      <c r="AC117" s="1071"/>
      <c r="AD117" s="1071"/>
      <c r="AE117" s="1072"/>
      <c r="AF117" s="1073">
        <v>395130</v>
      </c>
      <c r="AG117" s="1071"/>
      <c r="AH117" s="1071"/>
      <c r="AI117" s="1071"/>
      <c r="AJ117" s="1072"/>
      <c r="AK117" s="1073">
        <v>404755</v>
      </c>
      <c r="AL117" s="1071"/>
      <c r="AM117" s="1071"/>
      <c r="AN117" s="1071"/>
      <c r="AO117" s="1072"/>
      <c r="AP117" s="1074"/>
      <c r="AQ117" s="1075"/>
      <c r="AR117" s="1075"/>
      <c r="AS117" s="1075"/>
      <c r="AT117" s="1076"/>
      <c r="AU117" s="994"/>
      <c r="AV117" s="995"/>
      <c r="AW117" s="995"/>
      <c r="AX117" s="995"/>
      <c r="AY117" s="995"/>
      <c r="AZ117" s="1061" t="s">
        <v>458</v>
      </c>
      <c r="BA117" s="1062"/>
      <c r="BB117" s="1062"/>
      <c r="BC117" s="1062"/>
      <c r="BD117" s="1062"/>
      <c r="BE117" s="1062"/>
      <c r="BF117" s="1062"/>
      <c r="BG117" s="1062"/>
      <c r="BH117" s="1062"/>
      <c r="BI117" s="1062"/>
      <c r="BJ117" s="1062"/>
      <c r="BK117" s="1062"/>
      <c r="BL117" s="1062"/>
      <c r="BM117" s="1062"/>
      <c r="BN117" s="1062"/>
      <c r="BO117" s="1062"/>
      <c r="BP117" s="1063"/>
      <c r="BQ117" s="1013" t="s">
        <v>234</v>
      </c>
      <c r="BR117" s="1014"/>
      <c r="BS117" s="1014"/>
      <c r="BT117" s="1014"/>
      <c r="BU117" s="1014"/>
      <c r="BV117" s="1014" t="s">
        <v>234</v>
      </c>
      <c r="BW117" s="1014"/>
      <c r="BX117" s="1014"/>
      <c r="BY117" s="1014"/>
      <c r="BZ117" s="1014"/>
      <c r="CA117" s="1014" t="s">
        <v>410</v>
      </c>
      <c r="CB117" s="1014"/>
      <c r="CC117" s="1014"/>
      <c r="CD117" s="1014"/>
      <c r="CE117" s="1014"/>
      <c r="CF117" s="1008" t="s">
        <v>234</v>
      </c>
      <c r="CG117" s="1009"/>
      <c r="CH117" s="1009"/>
      <c r="CI117" s="1009"/>
      <c r="CJ117" s="1009"/>
      <c r="CK117" s="1039"/>
      <c r="CL117" s="1040"/>
      <c r="CM117" s="1010" t="s">
        <v>459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234</v>
      </c>
      <c r="DH117" s="1053"/>
      <c r="DI117" s="1053"/>
      <c r="DJ117" s="1053"/>
      <c r="DK117" s="1054"/>
      <c r="DL117" s="1055" t="s">
        <v>234</v>
      </c>
      <c r="DM117" s="1053"/>
      <c r="DN117" s="1053"/>
      <c r="DO117" s="1053"/>
      <c r="DP117" s="1054"/>
      <c r="DQ117" s="1055" t="s">
        <v>234</v>
      </c>
      <c r="DR117" s="1053"/>
      <c r="DS117" s="1053"/>
      <c r="DT117" s="1053"/>
      <c r="DU117" s="1054"/>
      <c r="DV117" s="1056" t="s">
        <v>234</v>
      </c>
      <c r="DW117" s="1057"/>
      <c r="DX117" s="1057"/>
      <c r="DY117" s="1057"/>
      <c r="DZ117" s="1058"/>
    </row>
    <row r="118" spans="1:130" s="247" customFormat="1" ht="26.25" customHeight="1" x14ac:dyDescent="0.15">
      <c r="A118" s="998" t="s">
        <v>431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429</v>
      </c>
      <c r="AB118" s="979"/>
      <c r="AC118" s="979"/>
      <c r="AD118" s="979"/>
      <c r="AE118" s="980"/>
      <c r="AF118" s="978" t="s">
        <v>307</v>
      </c>
      <c r="AG118" s="979"/>
      <c r="AH118" s="979"/>
      <c r="AI118" s="979"/>
      <c r="AJ118" s="980"/>
      <c r="AK118" s="978" t="s">
        <v>306</v>
      </c>
      <c r="AL118" s="979"/>
      <c r="AM118" s="979"/>
      <c r="AN118" s="979"/>
      <c r="AO118" s="980"/>
      <c r="AP118" s="1065" t="s">
        <v>430</v>
      </c>
      <c r="AQ118" s="1066"/>
      <c r="AR118" s="1066"/>
      <c r="AS118" s="1066"/>
      <c r="AT118" s="1067"/>
      <c r="AU118" s="994"/>
      <c r="AV118" s="995"/>
      <c r="AW118" s="995"/>
      <c r="AX118" s="995"/>
      <c r="AY118" s="995"/>
      <c r="AZ118" s="1068" t="s">
        <v>460</v>
      </c>
      <c r="BA118" s="1059"/>
      <c r="BB118" s="1059"/>
      <c r="BC118" s="1059"/>
      <c r="BD118" s="1059"/>
      <c r="BE118" s="1059"/>
      <c r="BF118" s="1059"/>
      <c r="BG118" s="1059"/>
      <c r="BH118" s="1059"/>
      <c r="BI118" s="1059"/>
      <c r="BJ118" s="1059"/>
      <c r="BK118" s="1059"/>
      <c r="BL118" s="1059"/>
      <c r="BM118" s="1059"/>
      <c r="BN118" s="1059"/>
      <c r="BO118" s="1059"/>
      <c r="BP118" s="1060"/>
      <c r="BQ118" s="1091" t="s">
        <v>234</v>
      </c>
      <c r="BR118" s="1092"/>
      <c r="BS118" s="1092"/>
      <c r="BT118" s="1092"/>
      <c r="BU118" s="1092"/>
      <c r="BV118" s="1092" t="s">
        <v>234</v>
      </c>
      <c r="BW118" s="1092"/>
      <c r="BX118" s="1092"/>
      <c r="BY118" s="1092"/>
      <c r="BZ118" s="1092"/>
      <c r="CA118" s="1092" t="s">
        <v>234</v>
      </c>
      <c r="CB118" s="1092"/>
      <c r="CC118" s="1092"/>
      <c r="CD118" s="1092"/>
      <c r="CE118" s="1092"/>
      <c r="CF118" s="1008" t="s">
        <v>234</v>
      </c>
      <c r="CG118" s="1009"/>
      <c r="CH118" s="1009"/>
      <c r="CI118" s="1009"/>
      <c r="CJ118" s="1009"/>
      <c r="CK118" s="1039"/>
      <c r="CL118" s="1040"/>
      <c r="CM118" s="1010" t="s">
        <v>461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234</v>
      </c>
      <c r="DH118" s="1053"/>
      <c r="DI118" s="1053"/>
      <c r="DJ118" s="1053"/>
      <c r="DK118" s="1054"/>
      <c r="DL118" s="1055" t="s">
        <v>410</v>
      </c>
      <c r="DM118" s="1053"/>
      <c r="DN118" s="1053"/>
      <c r="DO118" s="1053"/>
      <c r="DP118" s="1054"/>
      <c r="DQ118" s="1055" t="s">
        <v>234</v>
      </c>
      <c r="DR118" s="1053"/>
      <c r="DS118" s="1053"/>
      <c r="DT118" s="1053"/>
      <c r="DU118" s="1054"/>
      <c r="DV118" s="1056" t="s">
        <v>234</v>
      </c>
      <c r="DW118" s="1057"/>
      <c r="DX118" s="1057"/>
      <c r="DY118" s="1057"/>
      <c r="DZ118" s="1058"/>
    </row>
    <row r="119" spans="1:130" s="247" customFormat="1" ht="26.25" customHeight="1" x14ac:dyDescent="0.15">
      <c r="A119" s="1152" t="s">
        <v>434</v>
      </c>
      <c r="B119" s="1038"/>
      <c r="C119" s="1017" t="s">
        <v>435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234</v>
      </c>
      <c r="AB119" s="986"/>
      <c r="AC119" s="986"/>
      <c r="AD119" s="986"/>
      <c r="AE119" s="987"/>
      <c r="AF119" s="988" t="s">
        <v>410</v>
      </c>
      <c r="AG119" s="986"/>
      <c r="AH119" s="986"/>
      <c r="AI119" s="986"/>
      <c r="AJ119" s="987"/>
      <c r="AK119" s="988" t="s">
        <v>234</v>
      </c>
      <c r="AL119" s="986"/>
      <c r="AM119" s="986"/>
      <c r="AN119" s="986"/>
      <c r="AO119" s="987"/>
      <c r="AP119" s="989" t="s">
        <v>234</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462</v>
      </c>
      <c r="BP119" s="1100"/>
      <c r="BQ119" s="1091">
        <v>4139311</v>
      </c>
      <c r="BR119" s="1092"/>
      <c r="BS119" s="1092"/>
      <c r="BT119" s="1092"/>
      <c r="BU119" s="1092"/>
      <c r="BV119" s="1092">
        <v>4080874</v>
      </c>
      <c r="BW119" s="1092"/>
      <c r="BX119" s="1092"/>
      <c r="BY119" s="1092"/>
      <c r="BZ119" s="1092"/>
      <c r="CA119" s="1092">
        <v>4457614</v>
      </c>
      <c r="CB119" s="1092"/>
      <c r="CC119" s="1092"/>
      <c r="CD119" s="1092"/>
      <c r="CE119" s="1092"/>
      <c r="CF119" s="1093"/>
      <c r="CG119" s="1094"/>
      <c r="CH119" s="1094"/>
      <c r="CI119" s="1094"/>
      <c r="CJ119" s="1095"/>
      <c r="CK119" s="1041"/>
      <c r="CL119" s="1042"/>
      <c r="CM119" s="1096" t="s">
        <v>463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234</v>
      </c>
      <c r="DH119" s="1078"/>
      <c r="DI119" s="1078"/>
      <c r="DJ119" s="1078"/>
      <c r="DK119" s="1079"/>
      <c r="DL119" s="1077" t="s">
        <v>234</v>
      </c>
      <c r="DM119" s="1078"/>
      <c r="DN119" s="1078"/>
      <c r="DO119" s="1078"/>
      <c r="DP119" s="1079"/>
      <c r="DQ119" s="1077" t="s">
        <v>234</v>
      </c>
      <c r="DR119" s="1078"/>
      <c r="DS119" s="1078"/>
      <c r="DT119" s="1078"/>
      <c r="DU119" s="1079"/>
      <c r="DV119" s="1080" t="s">
        <v>234</v>
      </c>
      <c r="DW119" s="1081"/>
      <c r="DX119" s="1081"/>
      <c r="DY119" s="1081"/>
      <c r="DZ119" s="1082"/>
    </row>
    <row r="120" spans="1:130" s="247" customFormat="1" ht="26.25" customHeight="1" x14ac:dyDescent="0.15">
      <c r="A120" s="1153"/>
      <c r="B120" s="1040"/>
      <c r="C120" s="1010" t="s">
        <v>440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234</v>
      </c>
      <c r="AB120" s="1053"/>
      <c r="AC120" s="1053"/>
      <c r="AD120" s="1053"/>
      <c r="AE120" s="1054"/>
      <c r="AF120" s="1055" t="s">
        <v>234</v>
      </c>
      <c r="AG120" s="1053"/>
      <c r="AH120" s="1053"/>
      <c r="AI120" s="1053"/>
      <c r="AJ120" s="1054"/>
      <c r="AK120" s="1055" t="s">
        <v>410</v>
      </c>
      <c r="AL120" s="1053"/>
      <c r="AM120" s="1053"/>
      <c r="AN120" s="1053"/>
      <c r="AO120" s="1054"/>
      <c r="AP120" s="1056" t="s">
        <v>234</v>
      </c>
      <c r="AQ120" s="1057"/>
      <c r="AR120" s="1057"/>
      <c r="AS120" s="1057"/>
      <c r="AT120" s="1058"/>
      <c r="AU120" s="1083" t="s">
        <v>464</v>
      </c>
      <c r="AV120" s="1084"/>
      <c r="AW120" s="1084"/>
      <c r="AX120" s="1084"/>
      <c r="AY120" s="1085"/>
      <c r="AZ120" s="1034" t="s">
        <v>465</v>
      </c>
      <c r="BA120" s="983"/>
      <c r="BB120" s="983"/>
      <c r="BC120" s="983"/>
      <c r="BD120" s="983"/>
      <c r="BE120" s="983"/>
      <c r="BF120" s="983"/>
      <c r="BG120" s="983"/>
      <c r="BH120" s="983"/>
      <c r="BI120" s="983"/>
      <c r="BJ120" s="983"/>
      <c r="BK120" s="983"/>
      <c r="BL120" s="983"/>
      <c r="BM120" s="983"/>
      <c r="BN120" s="983"/>
      <c r="BO120" s="983"/>
      <c r="BP120" s="984"/>
      <c r="BQ120" s="1020">
        <v>1674851</v>
      </c>
      <c r="BR120" s="1021"/>
      <c r="BS120" s="1021"/>
      <c r="BT120" s="1021"/>
      <c r="BU120" s="1021"/>
      <c r="BV120" s="1021">
        <v>1632148</v>
      </c>
      <c r="BW120" s="1021"/>
      <c r="BX120" s="1021"/>
      <c r="BY120" s="1021"/>
      <c r="BZ120" s="1021"/>
      <c r="CA120" s="1021">
        <v>1640259</v>
      </c>
      <c r="CB120" s="1021"/>
      <c r="CC120" s="1021"/>
      <c r="CD120" s="1021"/>
      <c r="CE120" s="1021"/>
      <c r="CF120" s="1035">
        <v>124</v>
      </c>
      <c r="CG120" s="1036"/>
      <c r="CH120" s="1036"/>
      <c r="CI120" s="1036"/>
      <c r="CJ120" s="1036"/>
      <c r="CK120" s="1101" t="s">
        <v>466</v>
      </c>
      <c r="CL120" s="1102"/>
      <c r="CM120" s="1102"/>
      <c r="CN120" s="1102"/>
      <c r="CO120" s="1103"/>
      <c r="CP120" s="1109" t="s">
        <v>405</v>
      </c>
      <c r="CQ120" s="1110"/>
      <c r="CR120" s="1110"/>
      <c r="CS120" s="1110"/>
      <c r="CT120" s="1110"/>
      <c r="CU120" s="1110"/>
      <c r="CV120" s="1110"/>
      <c r="CW120" s="1110"/>
      <c r="CX120" s="1110"/>
      <c r="CY120" s="1110"/>
      <c r="CZ120" s="1110"/>
      <c r="DA120" s="1110"/>
      <c r="DB120" s="1110"/>
      <c r="DC120" s="1110"/>
      <c r="DD120" s="1110"/>
      <c r="DE120" s="1110"/>
      <c r="DF120" s="1111"/>
      <c r="DG120" s="1020">
        <v>629818</v>
      </c>
      <c r="DH120" s="1021"/>
      <c r="DI120" s="1021"/>
      <c r="DJ120" s="1021"/>
      <c r="DK120" s="1021"/>
      <c r="DL120" s="1021">
        <v>604022</v>
      </c>
      <c r="DM120" s="1021"/>
      <c r="DN120" s="1021"/>
      <c r="DO120" s="1021"/>
      <c r="DP120" s="1021"/>
      <c r="DQ120" s="1021">
        <v>757145</v>
      </c>
      <c r="DR120" s="1021"/>
      <c r="DS120" s="1021"/>
      <c r="DT120" s="1021"/>
      <c r="DU120" s="1021"/>
      <c r="DV120" s="1022">
        <v>57.2</v>
      </c>
      <c r="DW120" s="1022"/>
      <c r="DX120" s="1022"/>
      <c r="DY120" s="1022"/>
      <c r="DZ120" s="1023"/>
    </row>
    <row r="121" spans="1:130" s="247" customFormat="1" ht="26.25" customHeight="1" x14ac:dyDescent="0.15">
      <c r="A121" s="1153"/>
      <c r="B121" s="1040"/>
      <c r="C121" s="1061" t="s">
        <v>467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234</v>
      </c>
      <c r="AB121" s="1053"/>
      <c r="AC121" s="1053"/>
      <c r="AD121" s="1053"/>
      <c r="AE121" s="1054"/>
      <c r="AF121" s="1055" t="s">
        <v>234</v>
      </c>
      <c r="AG121" s="1053"/>
      <c r="AH121" s="1053"/>
      <c r="AI121" s="1053"/>
      <c r="AJ121" s="1054"/>
      <c r="AK121" s="1055" t="s">
        <v>234</v>
      </c>
      <c r="AL121" s="1053"/>
      <c r="AM121" s="1053"/>
      <c r="AN121" s="1053"/>
      <c r="AO121" s="1054"/>
      <c r="AP121" s="1056" t="s">
        <v>410</v>
      </c>
      <c r="AQ121" s="1057"/>
      <c r="AR121" s="1057"/>
      <c r="AS121" s="1057"/>
      <c r="AT121" s="1058"/>
      <c r="AU121" s="1086"/>
      <c r="AV121" s="1087"/>
      <c r="AW121" s="1087"/>
      <c r="AX121" s="1087"/>
      <c r="AY121" s="1088"/>
      <c r="AZ121" s="1043" t="s">
        <v>468</v>
      </c>
      <c r="BA121" s="1044"/>
      <c r="BB121" s="1044"/>
      <c r="BC121" s="1044"/>
      <c r="BD121" s="1044"/>
      <c r="BE121" s="1044"/>
      <c r="BF121" s="1044"/>
      <c r="BG121" s="1044"/>
      <c r="BH121" s="1044"/>
      <c r="BI121" s="1044"/>
      <c r="BJ121" s="1044"/>
      <c r="BK121" s="1044"/>
      <c r="BL121" s="1044"/>
      <c r="BM121" s="1044"/>
      <c r="BN121" s="1044"/>
      <c r="BO121" s="1044"/>
      <c r="BP121" s="1045"/>
      <c r="BQ121" s="1013" t="s">
        <v>410</v>
      </c>
      <c r="BR121" s="1014"/>
      <c r="BS121" s="1014"/>
      <c r="BT121" s="1014"/>
      <c r="BU121" s="1014"/>
      <c r="BV121" s="1014" t="s">
        <v>234</v>
      </c>
      <c r="BW121" s="1014"/>
      <c r="BX121" s="1014"/>
      <c r="BY121" s="1014"/>
      <c r="BZ121" s="1014"/>
      <c r="CA121" s="1014" t="s">
        <v>234</v>
      </c>
      <c r="CB121" s="1014"/>
      <c r="CC121" s="1014"/>
      <c r="CD121" s="1014"/>
      <c r="CE121" s="1014"/>
      <c r="CF121" s="1008" t="s">
        <v>234</v>
      </c>
      <c r="CG121" s="1009"/>
      <c r="CH121" s="1009"/>
      <c r="CI121" s="1009"/>
      <c r="CJ121" s="1009"/>
      <c r="CK121" s="1104"/>
      <c r="CL121" s="1105"/>
      <c r="CM121" s="1105"/>
      <c r="CN121" s="1105"/>
      <c r="CO121" s="1106"/>
      <c r="CP121" s="1114" t="s">
        <v>407</v>
      </c>
      <c r="CQ121" s="1115"/>
      <c r="CR121" s="1115"/>
      <c r="CS121" s="1115"/>
      <c r="CT121" s="1115"/>
      <c r="CU121" s="1115"/>
      <c r="CV121" s="1115"/>
      <c r="CW121" s="1115"/>
      <c r="CX121" s="1115"/>
      <c r="CY121" s="1115"/>
      <c r="CZ121" s="1115"/>
      <c r="DA121" s="1115"/>
      <c r="DB121" s="1115"/>
      <c r="DC121" s="1115"/>
      <c r="DD121" s="1115"/>
      <c r="DE121" s="1115"/>
      <c r="DF121" s="1116"/>
      <c r="DG121" s="1013">
        <v>231910</v>
      </c>
      <c r="DH121" s="1014"/>
      <c r="DI121" s="1014"/>
      <c r="DJ121" s="1014"/>
      <c r="DK121" s="1014"/>
      <c r="DL121" s="1014">
        <v>213035</v>
      </c>
      <c r="DM121" s="1014"/>
      <c r="DN121" s="1014"/>
      <c r="DO121" s="1014"/>
      <c r="DP121" s="1014"/>
      <c r="DQ121" s="1014">
        <v>279238</v>
      </c>
      <c r="DR121" s="1014"/>
      <c r="DS121" s="1014"/>
      <c r="DT121" s="1014"/>
      <c r="DU121" s="1014"/>
      <c r="DV121" s="1015">
        <v>21.1</v>
      </c>
      <c r="DW121" s="1015"/>
      <c r="DX121" s="1015"/>
      <c r="DY121" s="1015"/>
      <c r="DZ121" s="1016"/>
    </row>
    <row r="122" spans="1:130" s="247" customFormat="1" ht="26.25" customHeight="1" x14ac:dyDescent="0.15">
      <c r="A122" s="1153"/>
      <c r="B122" s="1040"/>
      <c r="C122" s="1010" t="s">
        <v>450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234</v>
      </c>
      <c r="AB122" s="1053"/>
      <c r="AC122" s="1053"/>
      <c r="AD122" s="1053"/>
      <c r="AE122" s="1054"/>
      <c r="AF122" s="1055" t="s">
        <v>234</v>
      </c>
      <c r="AG122" s="1053"/>
      <c r="AH122" s="1053"/>
      <c r="AI122" s="1053"/>
      <c r="AJ122" s="1054"/>
      <c r="AK122" s="1055" t="s">
        <v>234</v>
      </c>
      <c r="AL122" s="1053"/>
      <c r="AM122" s="1053"/>
      <c r="AN122" s="1053"/>
      <c r="AO122" s="1054"/>
      <c r="AP122" s="1056" t="s">
        <v>234</v>
      </c>
      <c r="AQ122" s="1057"/>
      <c r="AR122" s="1057"/>
      <c r="AS122" s="1057"/>
      <c r="AT122" s="1058"/>
      <c r="AU122" s="1086"/>
      <c r="AV122" s="1087"/>
      <c r="AW122" s="1087"/>
      <c r="AX122" s="1087"/>
      <c r="AY122" s="1088"/>
      <c r="AZ122" s="1068" t="s">
        <v>469</v>
      </c>
      <c r="BA122" s="1059"/>
      <c r="BB122" s="1059"/>
      <c r="BC122" s="1059"/>
      <c r="BD122" s="1059"/>
      <c r="BE122" s="1059"/>
      <c r="BF122" s="1059"/>
      <c r="BG122" s="1059"/>
      <c r="BH122" s="1059"/>
      <c r="BI122" s="1059"/>
      <c r="BJ122" s="1059"/>
      <c r="BK122" s="1059"/>
      <c r="BL122" s="1059"/>
      <c r="BM122" s="1059"/>
      <c r="BN122" s="1059"/>
      <c r="BO122" s="1059"/>
      <c r="BP122" s="1060"/>
      <c r="BQ122" s="1091">
        <v>2619524</v>
      </c>
      <c r="BR122" s="1092"/>
      <c r="BS122" s="1092"/>
      <c r="BT122" s="1092"/>
      <c r="BU122" s="1092"/>
      <c r="BV122" s="1092">
        <v>2703395</v>
      </c>
      <c r="BW122" s="1092"/>
      <c r="BX122" s="1092"/>
      <c r="BY122" s="1092"/>
      <c r="BZ122" s="1092"/>
      <c r="CA122" s="1092">
        <v>2791912</v>
      </c>
      <c r="CB122" s="1092"/>
      <c r="CC122" s="1092"/>
      <c r="CD122" s="1092"/>
      <c r="CE122" s="1092"/>
      <c r="CF122" s="1112">
        <v>211</v>
      </c>
      <c r="CG122" s="1113"/>
      <c r="CH122" s="1113"/>
      <c r="CI122" s="1113"/>
      <c r="CJ122" s="1113"/>
      <c r="CK122" s="1104"/>
      <c r="CL122" s="1105"/>
      <c r="CM122" s="1105"/>
      <c r="CN122" s="1105"/>
      <c r="CO122" s="1106"/>
      <c r="CP122" s="1114" t="s">
        <v>470</v>
      </c>
      <c r="CQ122" s="1115"/>
      <c r="CR122" s="1115"/>
      <c r="CS122" s="1115"/>
      <c r="CT122" s="1115"/>
      <c r="CU122" s="1115"/>
      <c r="CV122" s="1115"/>
      <c r="CW122" s="1115"/>
      <c r="CX122" s="1115"/>
      <c r="CY122" s="1115"/>
      <c r="CZ122" s="1115"/>
      <c r="DA122" s="1115"/>
      <c r="DB122" s="1115"/>
      <c r="DC122" s="1115"/>
      <c r="DD122" s="1115"/>
      <c r="DE122" s="1115"/>
      <c r="DF122" s="1116"/>
      <c r="DG122" s="1013" t="s">
        <v>234</v>
      </c>
      <c r="DH122" s="1014"/>
      <c r="DI122" s="1014"/>
      <c r="DJ122" s="1014"/>
      <c r="DK122" s="1014"/>
      <c r="DL122" s="1014" t="s">
        <v>410</v>
      </c>
      <c r="DM122" s="1014"/>
      <c r="DN122" s="1014"/>
      <c r="DO122" s="1014"/>
      <c r="DP122" s="1014"/>
      <c r="DQ122" s="1014" t="s">
        <v>234</v>
      </c>
      <c r="DR122" s="1014"/>
      <c r="DS122" s="1014"/>
      <c r="DT122" s="1014"/>
      <c r="DU122" s="1014"/>
      <c r="DV122" s="1015" t="s">
        <v>234</v>
      </c>
      <c r="DW122" s="1015"/>
      <c r="DX122" s="1015"/>
      <c r="DY122" s="1015"/>
      <c r="DZ122" s="1016"/>
    </row>
    <row r="123" spans="1:130" s="247" customFormat="1" ht="26.25" customHeight="1" x14ac:dyDescent="0.15">
      <c r="A123" s="1153"/>
      <c r="B123" s="1040"/>
      <c r="C123" s="1010" t="s">
        <v>456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234</v>
      </c>
      <c r="AB123" s="1053"/>
      <c r="AC123" s="1053"/>
      <c r="AD123" s="1053"/>
      <c r="AE123" s="1054"/>
      <c r="AF123" s="1055" t="s">
        <v>234</v>
      </c>
      <c r="AG123" s="1053"/>
      <c r="AH123" s="1053"/>
      <c r="AI123" s="1053"/>
      <c r="AJ123" s="1054"/>
      <c r="AK123" s="1055" t="s">
        <v>234</v>
      </c>
      <c r="AL123" s="1053"/>
      <c r="AM123" s="1053"/>
      <c r="AN123" s="1053"/>
      <c r="AO123" s="1054"/>
      <c r="AP123" s="1056" t="s">
        <v>234</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471</v>
      </c>
      <c r="BP123" s="1100"/>
      <c r="BQ123" s="1159">
        <v>4294375</v>
      </c>
      <c r="BR123" s="1160"/>
      <c r="BS123" s="1160"/>
      <c r="BT123" s="1160"/>
      <c r="BU123" s="1160"/>
      <c r="BV123" s="1160">
        <v>4335543</v>
      </c>
      <c r="BW123" s="1160"/>
      <c r="BX123" s="1160"/>
      <c r="BY123" s="1160"/>
      <c r="BZ123" s="1160"/>
      <c r="CA123" s="1160">
        <v>4432171</v>
      </c>
      <c r="CB123" s="1160"/>
      <c r="CC123" s="1160"/>
      <c r="CD123" s="1160"/>
      <c r="CE123" s="1160"/>
      <c r="CF123" s="1093"/>
      <c r="CG123" s="1094"/>
      <c r="CH123" s="1094"/>
      <c r="CI123" s="1094"/>
      <c r="CJ123" s="1095"/>
      <c r="CK123" s="1104"/>
      <c r="CL123" s="1105"/>
      <c r="CM123" s="1105"/>
      <c r="CN123" s="1105"/>
      <c r="CO123" s="1106"/>
      <c r="CP123" s="1114" t="s">
        <v>472</v>
      </c>
      <c r="CQ123" s="1115"/>
      <c r="CR123" s="1115"/>
      <c r="CS123" s="1115"/>
      <c r="CT123" s="1115"/>
      <c r="CU123" s="1115"/>
      <c r="CV123" s="1115"/>
      <c r="CW123" s="1115"/>
      <c r="CX123" s="1115"/>
      <c r="CY123" s="1115"/>
      <c r="CZ123" s="1115"/>
      <c r="DA123" s="1115"/>
      <c r="DB123" s="1115"/>
      <c r="DC123" s="1115"/>
      <c r="DD123" s="1115"/>
      <c r="DE123" s="1115"/>
      <c r="DF123" s="1116"/>
      <c r="DG123" s="1052" t="s">
        <v>410</v>
      </c>
      <c r="DH123" s="1053"/>
      <c r="DI123" s="1053"/>
      <c r="DJ123" s="1053"/>
      <c r="DK123" s="1054"/>
      <c r="DL123" s="1055" t="s">
        <v>234</v>
      </c>
      <c r="DM123" s="1053"/>
      <c r="DN123" s="1053"/>
      <c r="DO123" s="1053"/>
      <c r="DP123" s="1054"/>
      <c r="DQ123" s="1055" t="s">
        <v>234</v>
      </c>
      <c r="DR123" s="1053"/>
      <c r="DS123" s="1053"/>
      <c r="DT123" s="1053"/>
      <c r="DU123" s="1054"/>
      <c r="DV123" s="1056" t="s">
        <v>234</v>
      </c>
      <c r="DW123" s="1057"/>
      <c r="DX123" s="1057"/>
      <c r="DY123" s="1057"/>
      <c r="DZ123" s="1058"/>
    </row>
    <row r="124" spans="1:130" s="247" customFormat="1" ht="26.25" customHeight="1" thickBot="1" x14ac:dyDescent="0.2">
      <c r="A124" s="1153"/>
      <c r="B124" s="1040"/>
      <c r="C124" s="1010" t="s">
        <v>459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234</v>
      </c>
      <c r="AB124" s="1053"/>
      <c r="AC124" s="1053"/>
      <c r="AD124" s="1053"/>
      <c r="AE124" s="1054"/>
      <c r="AF124" s="1055" t="s">
        <v>234</v>
      </c>
      <c r="AG124" s="1053"/>
      <c r="AH124" s="1053"/>
      <c r="AI124" s="1053"/>
      <c r="AJ124" s="1054"/>
      <c r="AK124" s="1055" t="s">
        <v>234</v>
      </c>
      <c r="AL124" s="1053"/>
      <c r="AM124" s="1053"/>
      <c r="AN124" s="1053"/>
      <c r="AO124" s="1054"/>
      <c r="AP124" s="1056" t="s">
        <v>234</v>
      </c>
      <c r="AQ124" s="1057"/>
      <c r="AR124" s="1057"/>
      <c r="AS124" s="1057"/>
      <c r="AT124" s="1058"/>
      <c r="AU124" s="1155" t="s">
        <v>473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234</v>
      </c>
      <c r="BR124" s="1122"/>
      <c r="BS124" s="1122"/>
      <c r="BT124" s="1122"/>
      <c r="BU124" s="1122"/>
      <c r="BV124" s="1122" t="s">
        <v>234</v>
      </c>
      <c r="BW124" s="1122"/>
      <c r="BX124" s="1122"/>
      <c r="BY124" s="1122"/>
      <c r="BZ124" s="1122"/>
      <c r="CA124" s="1122">
        <v>1.9</v>
      </c>
      <c r="CB124" s="1122"/>
      <c r="CC124" s="1122"/>
      <c r="CD124" s="1122"/>
      <c r="CE124" s="1122"/>
      <c r="CF124" s="1123"/>
      <c r="CG124" s="1124"/>
      <c r="CH124" s="1124"/>
      <c r="CI124" s="1124"/>
      <c r="CJ124" s="1125"/>
      <c r="CK124" s="1107"/>
      <c r="CL124" s="1107"/>
      <c r="CM124" s="1107"/>
      <c r="CN124" s="1107"/>
      <c r="CO124" s="1108"/>
      <c r="CP124" s="1114" t="s">
        <v>474</v>
      </c>
      <c r="CQ124" s="1115"/>
      <c r="CR124" s="1115"/>
      <c r="CS124" s="1115"/>
      <c r="CT124" s="1115"/>
      <c r="CU124" s="1115"/>
      <c r="CV124" s="1115"/>
      <c r="CW124" s="1115"/>
      <c r="CX124" s="1115"/>
      <c r="CY124" s="1115"/>
      <c r="CZ124" s="1115"/>
      <c r="DA124" s="1115"/>
      <c r="DB124" s="1115"/>
      <c r="DC124" s="1115"/>
      <c r="DD124" s="1115"/>
      <c r="DE124" s="1115"/>
      <c r="DF124" s="1116"/>
      <c r="DG124" s="1099" t="s">
        <v>234</v>
      </c>
      <c r="DH124" s="1078"/>
      <c r="DI124" s="1078"/>
      <c r="DJ124" s="1078"/>
      <c r="DK124" s="1079"/>
      <c r="DL124" s="1077" t="s">
        <v>234</v>
      </c>
      <c r="DM124" s="1078"/>
      <c r="DN124" s="1078"/>
      <c r="DO124" s="1078"/>
      <c r="DP124" s="1079"/>
      <c r="DQ124" s="1077" t="s">
        <v>234</v>
      </c>
      <c r="DR124" s="1078"/>
      <c r="DS124" s="1078"/>
      <c r="DT124" s="1078"/>
      <c r="DU124" s="1079"/>
      <c r="DV124" s="1080" t="s">
        <v>234</v>
      </c>
      <c r="DW124" s="1081"/>
      <c r="DX124" s="1081"/>
      <c r="DY124" s="1081"/>
      <c r="DZ124" s="1082"/>
    </row>
    <row r="125" spans="1:130" s="247" customFormat="1" ht="26.25" customHeight="1" x14ac:dyDescent="0.15">
      <c r="A125" s="1153"/>
      <c r="B125" s="1040"/>
      <c r="C125" s="1010" t="s">
        <v>461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234</v>
      </c>
      <c r="AB125" s="1053"/>
      <c r="AC125" s="1053"/>
      <c r="AD125" s="1053"/>
      <c r="AE125" s="1054"/>
      <c r="AF125" s="1055" t="s">
        <v>234</v>
      </c>
      <c r="AG125" s="1053"/>
      <c r="AH125" s="1053"/>
      <c r="AI125" s="1053"/>
      <c r="AJ125" s="1054"/>
      <c r="AK125" s="1055" t="s">
        <v>234</v>
      </c>
      <c r="AL125" s="1053"/>
      <c r="AM125" s="1053"/>
      <c r="AN125" s="1053"/>
      <c r="AO125" s="1054"/>
      <c r="AP125" s="1056" t="s">
        <v>234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475</v>
      </c>
      <c r="CL125" s="1102"/>
      <c r="CM125" s="1102"/>
      <c r="CN125" s="1102"/>
      <c r="CO125" s="1103"/>
      <c r="CP125" s="1034" t="s">
        <v>476</v>
      </c>
      <c r="CQ125" s="983"/>
      <c r="CR125" s="983"/>
      <c r="CS125" s="983"/>
      <c r="CT125" s="983"/>
      <c r="CU125" s="983"/>
      <c r="CV125" s="983"/>
      <c r="CW125" s="983"/>
      <c r="CX125" s="983"/>
      <c r="CY125" s="983"/>
      <c r="CZ125" s="983"/>
      <c r="DA125" s="983"/>
      <c r="DB125" s="983"/>
      <c r="DC125" s="983"/>
      <c r="DD125" s="983"/>
      <c r="DE125" s="983"/>
      <c r="DF125" s="984"/>
      <c r="DG125" s="1020" t="s">
        <v>234</v>
      </c>
      <c r="DH125" s="1021"/>
      <c r="DI125" s="1021"/>
      <c r="DJ125" s="1021"/>
      <c r="DK125" s="1021"/>
      <c r="DL125" s="1021" t="s">
        <v>234</v>
      </c>
      <c r="DM125" s="1021"/>
      <c r="DN125" s="1021"/>
      <c r="DO125" s="1021"/>
      <c r="DP125" s="1021"/>
      <c r="DQ125" s="1021" t="s">
        <v>234</v>
      </c>
      <c r="DR125" s="1021"/>
      <c r="DS125" s="1021"/>
      <c r="DT125" s="1021"/>
      <c r="DU125" s="1021"/>
      <c r="DV125" s="1022" t="s">
        <v>234</v>
      </c>
      <c r="DW125" s="1022"/>
      <c r="DX125" s="1022"/>
      <c r="DY125" s="1022"/>
      <c r="DZ125" s="1023"/>
    </row>
    <row r="126" spans="1:130" s="247" customFormat="1" ht="26.25" customHeight="1" thickBot="1" x14ac:dyDescent="0.2">
      <c r="A126" s="1153"/>
      <c r="B126" s="1040"/>
      <c r="C126" s="1010" t="s">
        <v>463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234</v>
      </c>
      <c r="AB126" s="1053"/>
      <c r="AC126" s="1053"/>
      <c r="AD126" s="1053"/>
      <c r="AE126" s="1054"/>
      <c r="AF126" s="1055" t="s">
        <v>234</v>
      </c>
      <c r="AG126" s="1053"/>
      <c r="AH126" s="1053"/>
      <c r="AI126" s="1053"/>
      <c r="AJ126" s="1054"/>
      <c r="AK126" s="1055" t="s">
        <v>234</v>
      </c>
      <c r="AL126" s="1053"/>
      <c r="AM126" s="1053"/>
      <c r="AN126" s="1053"/>
      <c r="AO126" s="1054"/>
      <c r="AP126" s="1056" t="s">
        <v>234</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477</v>
      </c>
      <c r="CQ126" s="1044"/>
      <c r="CR126" s="1044"/>
      <c r="CS126" s="1044"/>
      <c r="CT126" s="1044"/>
      <c r="CU126" s="1044"/>
      <c r="CV126" s="1044"/>
      <c r="CW126" s="1044"/>
      <c r="CX126" s="1044"/>
      <c r="CY126" s="1044"/>
      <c r="CZ126" s="1044"/>
      <c r="DA126" s="1044"/>
      <c r="DB126" s="1044"/>
      <c r="DC126" s="1044"/>
      <c r="DD126" s="1044"/>
      <c r="DE126" s="1044"/>
      <c r="DF126" s="1045"/>
      <c r="DG126" s="1013" t="s">
        <v>234</v>
      </c>
      <c r="DH126" s="1014"/>
      <c r="DI126" s="1014"/>
      <c r="DJ126" s="1014"/>
      <c r="DK126" s="1014"/>
      <c r="DL126" s="1014" t="s">
        <v>234</v>
      </c>
      <c r="DM126" s="1014"/>
      <c r="DN126" s="1014"/>
      <c r="DO126" s="1014"/>
      <c r="DP126" s="1014"/>
      <c r="DQ126" s="1014" t="s">
        <v>234</v>
      </c>
      <c r="DR126" s="1014"/>
      <c r="DS126" s="1014"/>
      <c r="DT126" s="1014"/>
      <c r="DU126" s="1014"/>
      <c r="DV126" s="1015" t="s">
        <v>234</v>
      </c>
      <c r="DW126" s="1015"/>
      <c r="DX126" s="1015"/>
      <c r="DY126" s="1015"/>
      <c r="DZ126" s="1016"/>
    </row>
    <row r="127" spans="1:130" s="247" customFormat="1" ht="26.25" customHeight="1" x14ac:dyDescent="0.15">
      <c r="A127" s="1154"/>
      <c r="B127" s="1042"/>
      <c r="C127" s="1096" t="s">
        <v>478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234</v>
      </c>
      <c r="AB127" s="1053"/>
      <c r="AC127" s="1053"/>
      <c r="AD127" s="1053"/>
      <c r="AE127" s="1054"/>
      <c r="AF127" s="1055" t="s">
        <v>234</v>
      </c>
      <c r="AG127" s="1053"/>
      <c r="AH127" s="1053"/>
      <c r="AI127" s="1053"/>
      <c r="AJ127" s="1054"/>
      <c r="AK127" s="1055" t="s">
        <v>234</v>
      </c>
      <c r="AL127" s="1053"/>
      <c r="AM127" s="1053"/>
      <c r="AN127" s="1053"/>
      <c r="AO127" s="1054"/>
      <c r="AP127" s="1056" t="s">
        <v>410</v>
      </c>
      <c r="AQ127" s="1057"/>
      <c r="AR127" s="1057"/>
      <c r="AS127" s="1057"/>
      <c r="AT127" s="1058"/>
      <c r="AU127" s="283"/>
      <c r="AV127" s="283"/>
      <c r="AW127" s="283"/>
      <c r="AX127" s="1126" t="s">
        <v>479</v>
      </c>
      <c r="AY127" s="1127"/>
      <c r="AZ127" s="1127"/>
      <c r="BA127" s="1127"/>
      <c r="BB127" s="1127"/>
      <c r="BC127" s="1127"/>
      <c r="BD127" s="1127"/>
      <c r="BE127" s="1128"/>
      <c r="BF127" s="1129" t="s">
        <v>480</v>
      </c>
      <c r="BG127" s="1127"/>
      <c r="BH127" s="1127"/>
      <c r="BI127" s="1127"/>
      <c r="BJ127" s="1127"/>
      <c r="BK127" s="1127"/>
      <c r="BL127" s="1128"/>
      <c r="BM127" s="1129" t="s">
        <v>481</v>
      </c>
      <c r="BN127" s="1127"/>
      <c r="BO127" s="1127"/>
      <c r="BP127" s="1127"/>
      <c r="BQ127" s="1127"/>
      <c r="BR127" s="1127"/>
      <c r="BS127" s="1128"/>
      <c r="BT127" s="1129" t="s">
        <v>482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483</v>
      </c>
      <c r="CQ127" s="1044"/>
      <c r="CR127" s="1044"/>
      <c r="CS127" s="1044"/>
      <c r="CT127" s="1044"/>
      <c r="CU127" s="1044"/>
      <c r="CV127" s="1044"/>
      <c r="CW127" s="1044"/>
      <c r="CX127" s="1044"/>
      <c r="CY127" s="1044"/>
      <c r="CZ127" s="1044"/>
      <c r="DA127" s="1044"/>
      <c r="DB127" s="1044"/>
      <c r="DC127" s="1044"/>
      <c r="DD127" s="1044"/>
      <c r="DE127" s="1044"/>
      <c r="DF127" s="1045"/>
      <c r="DG127" s="1013" t="s">
        <v>234</v>
      </c>
      <c r="DH127" s="1014"/>
      <c r="DI127" s="1014"/>
      <c r="DJ127" s="1014"/>
      <c r="DK127" s="1014"/>
      <c r="DL127" s="1014" t="s">
        <v>234</v>
      </c>
      <c r="DM127" s="1014"/>
      <c r="DN127" s="1014"/>
      <c r="DO127" s="1014"/>
      <c r="DP127" s="1014"/>
      <c r="DQ127" s="1014" t="s">
        <v>234</v>
      </c>
      <c r="DR127" s="1014"/>
      <c r="DS127" s="1014"/>
      <c r="DT127" s="1014"/>
      <c r="DU127" s="1014"/>
      <c r="DV127" s="1015" t="s">
        <v>234</v>
      </c>
      <c r="DW127" s="1015"/>
      <c r="DX127" s="1015"/>
      <c r="DY127" s="1015"/>
      <c r="DZ127" s="1016"/>
    </row>
    <row r="128" spans="1:130" s="247" customFormat="1" ht="26.25" customHeight="1" thickBot="1" x14ac:dyDescent="0.2">
      <c r="A128" s="1137" t="s">
        <v>484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485</v>
      </c>
      <c r="X128" s="1139"/>
      <c r="Y128" s="1139"/>
      <c r="Z128" s="1140"/>
      <c r="AA128" s="1141" t="s">
        <v>234</v>
      </c>
      <c r="AB128" s="1142"/>
      <c r="AC128" s="1142"/>
      <c r="AD128" s="1142"/>
      <c r="AE128" s="1143"/>
      <c r="AF128" s="1144" t="s">
        <v>234</v>
      </c>
      <c r="AG128" s="1142"/>
      <c r="AH128" s="1142"/>
      <c r="AI128" s="1142"/>
      <c r="AJ128" s="1143"/>
      <c r="AK128" s="1144" t="s">
        <v>234</v>
      </c>
      <c r="AL128" s="1142"/>
      <c r="AM128" s="1142"/>
      <c r="AN128" s="1142"/>
      <c r="AO128" s="1143"/>
      <c r="AP128" s="1145"/>
      <c r="AQ128" s="1146"/>
      <c r="AR128" s="1146"/>
      <c r="AS128" s="1146"/>
      <c r="AT128" s="1147"/>
      <c r="AU128" s="283"/>
      <c r="AV128" s="283"/>
      <c r="AW128" s="283"/>
      <c r="AX128" s="982" t="s">
        <v>486</v>
      </c>
      <c r="AY128" s="983"/>
      <c r="AZ128" s="983"/>
      <c r="BA128" s="983"/>
      <c r="BB128" s="983"/>
      <c r="BC128" s="983"/>
      <c r="BD128" s="983"/>
      <c r="BE128" s="984"/>
      <c r="BF128" s="1148" t="s">
        <v>234</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487</v>
      </c>
      <c r="CQ128" s="1131"/>
      <c r="CR128" s="1131"/>
      <c r="CS128" s="1131"/>
      <c r="CT128" s="1131"/>
      <c r="CU128" s="1131"/>
      <c r="CV128" s="1131"/>
      <c r="CW128" s="1131"/>
      <c r="CX128" s="1131"/>
      <c r="CY128" s="1131"/>
      <c r="CZ128" s="1131"/>
      <c r="DA128" s="1131"/>
      <c r="DB128" s="1131"/>
      <c r="DC128" s="1131"/>
      <c r="DD128" s="1131"/>
      <c r="DE128" s="1131"/>
      <c r="DF128" s="1132"/>
      <c r="DG128" s="1133" t="s">
        <v>234</v>
      </c>
      <c r="DH128" s="1134"/>
      <c r="DI128" s="1134"/>
      <c r="DJ128" s="1134"/>
      <c r="DK128" s="1134"/>
      <c r="DL128" s="1134" t="s">
        <v>410</v>
      </c>
      <c r="DM128" s="1134"/>
      <c r="DN128" s="1134"/>
      <c r="DO128" s="1134"/>
      <c r="DP128" s="1134"/>
      <c r="DQ128" s="1134" t="s">
        <v>234</v>
      </c>
      <c r="DR128" s="1134"/>
      <c r="DS128" s="1134"/>
      <c r="DT128" s="1134"/>
      <c r="DU128" s="1134"/>
      <c r="DV128" s="1135" t="s">
        <v>234</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488</v>
      </c>
      <c r="X129" s="1168"/>
      <c r="Y129" s="1168"/>
      <c r="Z129" s="1169"/>
      <c r="AA129" s="1052">
        <v>1539385</v>
      </c>
      <c r="AB129" s="1053"/>
      <c r="AC129" s="1053"/>
      <c r="AD129" s="1053"/>
      <c r="AE129" s="1054"/>
      <c r="AF129" s="1055">
        <v>1575872</v>
      </c>
      <c r="AG129" s="1053"/>
      <c r="AH129" s="1053"/>
      <c r="AI129" s="1053"/>
      <c r="AJ129" s="1054"/>
      <c r="AK129" s="1055">
        <v>1589550</v>
      </c>
      <c r="AL129" s="1053"/>
      <c r="AM129" s="1053"/>
      <c r="AN129" s="1053"/>
      <c r="AO129" s="1054"/>
      <c r="AP129" s="1170"/>
      <c r="AQ129" s="1171"/>
      <c r="AR129" s="1171"/>
      <c r="AS129" s="1171"/>
      <c r="AT129" s="1172"/>
      <c r="AU129" s="285"/>
      <c r="AV129" s="285"/>
      <c r="AW129" s="285"/>
      <c r="AX129" s="1161" t="s">
        <v>489</v>
      </c>
      <c r="AY129" s="1044"/>
      <c r="AZ129" s="1044"/>
      <c r="BA129" s="1044"/>
      <c r="BB129" s="1044"/>
      <c r="BC129" s="1044"/>
      <c r="BD129" s="1044"/>
      <c r="BE129" s="1045"/>
      <c r="BF129" s="1162" t="s">
        <v>234</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491</v>
      </c>
      <c r="X130" s="1168"/>
      <c r="Y130" s="1168"/>
      <c r="Z130" s="1169"/>
      <c r="AA130" s="1052">
        <v>222080</v>
      </c>
      <c r="AB130" s="1053"/>
      <c r="AC130" s="1053"/>
      <c r="AD130" s="1053"/>
      <c r="AE130" s="1054"/>
      <c r="AF130" s="1055">
        <v>259705</v>
      </c>
      <c r="AG130" s="1053"/>
      <c r="AH130" s="1053"/>
      <c r="AI130" s="1053"/>
      <c r="AJ130" s="1054"/>
      <c r="AK130" s="1055">
        <v>266411</v>
      </c>
      <c r="AL130" s="1053"/>
      <c r="AM130" s="1053"/>
      <c r="AN130" s="1053"/>
      <c r="AO130" s="1054"/>
      <c r="AP130" s="1170"/>
      <c r="AQ130" s="1171"/>
      <c r="AR130" s="1171"/>
      <c r="AS130" s="1171"/>
      <c r="AT130" s="1172"/>
      <c r="AU130" s="285"/>
      <c r="AV130" s="285"/>
      <c r="AW130" s="285"/>
      <c r="AX130" s="1161" t="s">
        <v>492</v>
      </c>
      <c r="AY130" s="1044"/>
      <c r="AZ130" s="1044"/>
      <c r="BA130" s="1044"/>
      <c r="BB130" s="1044"/>
      <c r="BC130" s="1044"/>
      <c r="BD130" s="1044"/>
      <c r="BE130" s="1045"/>
      <c r="BF130" s="1198">
        <v>9.6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493</v>
      </c>
      <c r="X131" s="1206"/>
      <c r="Y131" s="1206"/>
      <c r="Z131" s="1207"/>
      <c r="AA131" s="1099">
        <v>1317305</v>
      </c>
      <c r="AB131" s="1078"/>
      <c r="AC131" s="1078"/>
      <c r="AD131" s="1078"/>
      <c r="AE131" s="1079"/>
      <c r="AF131" s="1077">
        <v>1316167</v>
      </c>
      <c r="AG131" s="1078"/>
      <c r="AH131" s="1078"/>
      <c r="AI131" s="1078"/>
      <c r="AJ131" s="1079"/>
      <c r="AK131" s="1077">
        <v>1323139</v>
      </c>
      <c r="AL131" s="1078"/>
      <c r="AM131" s="1078"/>
      <c r="AN131" s="1078"/>
      <c r="AO131" s="1079"/>
      <c r="AP131" s="1208"/>
      <c r="AQ131" s="1209"/>
      <c r="AR131" s="1209"/>
      <c r="AS131" s="1209"/>
      <c r="AT131" s="1210"/>
      <c r="AU131" s="285"/>
      <c r="AV131" s="285"/>
      <c r="AW131" s="285"/>
      <c r="AX131" s="1180" t="s">
        <v>494</v>
      </c>
      <c r="AY131" s="1131"/>
      <c r="AZ131" s="1131"/>
      <c r="BA131" s="1131"/>
      <c r="BB131" s="1131"/>
      <c r="BC131" s="1131"/>
      <c r="BD131" s="1131"/>
      <c r="BE131" s="1132"/>
      <c r="BF131" s="1181">
        <v>1.9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496</v>
      </c>
      <c r="W132" s="1191"/>
      <c r="X132" s="1191"/>
      <c r="Y132" s="1191"/>
      <c r="Z132" s="1192"/>
      <c r="AA132" s="1193">
        <v>8.1933189350000006</v>
      </c>
      <c r="AB132" s="1194"/>
      <c r="AC132" s="1194"/>
      <c r="AD132" s="1194"/>
      <c r="AE132" s="1195"/>
      <c r="AF132" s="1196">
        <v>10.28934778</v>
      </c>
      <c r="AG132" s="1194"/>
      <c r="AH132" s="1194"/>
      <c r="AI132" s="1194"/>
      <c r="AJ132" s="1195"/>
      <c r="AK132" s="1196">
        <v>10.45574199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497</v>
      </c>
      <c r="W133" s="1174"/>
      <c r="X133" s="1174"/>
      <c r="Y133" s="1174"/>
      <c r="Z133" s="1175"/>
      <c r="AA133" s="1176">
        <v>6.7</v>
      </c>
      <c r="AB133" s="1177"/>
      <c r="AC133" s="1177"/>
      <c r="AD133" s="1177"/>
      <c r="AE133" s="1178"/>
      <c r="AF133" s="1176">
        <v>8.1999999999999993</v>
      </c>
      <c r="AG133" s="1177"/>
      <c r="AH133" s="1177"/>
      <c r="AI133" s="1177"/>
      <c r="AJ133" s="1178"/>
      <c r="AK133" s="1176">
        <v>9.6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6rysouhr7NHL8lFkjoDmp6ByN7cAYn/rqCGBjXf/Gmc8BwZeSr6M7WKvSklK8TJECvezfOW4Aq+N7LhDdYyHfg==" saltValue="6sFstNa4Zh0ISC4OnXGe+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46" zoomScaleNormal="85" zoomScaleSheetLayoutView="100" workbookViewId="0">
      <selection activeCell="AB96" sqref="AB96"/>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P9YLBEZAUx/AvBb7+CtpBmiIbRNJeQkGX/L0P3bWK/2MF+4TQ90MgFe9k6ODepQlJunf1hJPKP7wh1BZJwD3g==" saltValue="0RHhh4K/sFRXETghtyj9R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49"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YjPAGgzmR3ESh3XMUlEfN0WTShRGfIwuLyPU9edvyYMbsngoXu4cRQM1P63tIp5Y4GdTmNAc7r2lZD1cApPag==" saltValue="CCBjwRnIcbdBrQ1u+oqOb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C52" workbookViewId="0">
      <selection activeCell="AP32" sqref="AP32"/>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506</v>
      </c>
      <c r="AL9" s="1217"/>
      <c r="AM9" s="1217"/>
      <c r="AN9" s="1218"/>
      <c r="AO9" s="313">
        <v>493657</v>
      </c>
      <c r="AP9" s="313">
        <v>154558</v>
      </c>
      <c r="AQ9" s="314">
        <v>198046</v>
      </c>
      <c r="AR9" s="315">
        <v>-22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507</v>
      </c>
      <c r="AL10" s="1217"/>
      <c r="AM10" s="1217"/>
      <c r="AN10" s="1218"/>
      <c r="AO10" s="316">
        <v>73661</v>
      </c>
      <c r="AP10" s="316">
        <v>23062</v>
      </c>
      <c r="AQ10" s="317">
        <v>23470</v>
      </c>
      <c r="AR10" s="318">
        <v>-1.7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508</v>
      </c>
      <c r="AL11" s="1217"/>
      <c r="AM11" s="1217"/>
      <c r="AN11" s="1218"/>
      <c r="AO11" s="316">
        <v>62616</v>
      </c>
      <c r="AP11" s="316">
        <v>19604</v>
      </c>
      <c r="AQ11" s="317">
        <v>31217</v>
      </c>
      <c r="AR11" s="318">
        <v>-37.200000000000003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509</v>
      </c>
      <c r="AL12" s="1217"/>
      <c r="AM12" s="1217"/>
      <c r="AN12" s="1218"/>
      <c r="AO12" s="316" t="s">
        <v>510</v>
      </c>
      <c r="AP12" s="316" t="s">
        <v>510</v>
      </c>
      <c r="AQ12" s="317">
        <v>3147</v>
      </c>
      <c r="AR12" s="318" t="s">
        <v>510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511</v>
      </c>
      <c r="AL13" s="1217"/>
      <c r="AM13" s="1217"/>
      <c r="AN13" s="1218"/>
      <c r="AO13" s="316" t="s">
        <v>510</v>
      </c>
      <c r="AP13" s="316" t="s">
        <v>510</v>
      </c>
      <c r="AQ13" s="317" t="s">
        <v>510</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512</v>
      </c>
      <c r="AL14" s="1217"/>
      <c r="AM14" s="1217"/>
      <c r="AN14" s="1218"/>
      <c r="AO14" s="316">
        <v>6916</v>
      </c>
      <c r="AP14" s="316">
        <v>2165</v>
      </c>
      <c r="AQ14" s="317">
        <v>10757</v>
      </c>
      <c r="AR14" s="318">
        <v>-79.900000000000006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513</v>
      </c>
      <c r="AL15" s="1217"/>
      <c r="AM15" s="1217"/>
      <c r="AN15" s="1218"/>
      <c r="AO15" s="316">
        <v>10428</v>
      </c>
      <c r="AP15" s="316">
        <v>3265</v>
      </c>
      <c r="AQ15" s="317">
        <v>4810</v>
      </c>
      <c r="AR15" s="318">
        <v>-32.1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514</v>
      </c>
      <c r="AL16" s="1220"/>
      <c r="AM16" s="1220"/>
      <c r="AN16" s="1221"/>
      <c r="AO16" s="316">
        <v>-49207</v>
      </c>
      <c r="AP16" s="316">
        <v>-15406</v>
      </c>
      <c r="AQ16" s="317">
        <v>-18847</v>
      </c>
      <c r="AR16" s="318">
        <v>-18.3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598071</v>
      </c>
      <c r="AP17" s="316">
        <v>187248</v>
      </c>
      <c r="AQ17" s="317">
        <v>252599</v>
      </c>
      <c r="AR17" s="318">
        <v>-25.9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519</v>
      </c>
      <c r="AL21" s="1212"/>
      <c r="AM21" s="1212"/>
      <c r="AN21" s="1213"/>
      <c r="AO21" s="328">
        <v>16.28</v>
      </c>
      <c r="AP21" s="329">
        <v>22.36</v>
      </c>
      <c r="AQ21" s="330">
        <v>-6.08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520</v>
      </c>
      <c r="AL22" s="1212"/>
      <c r="AM22" s="1212"/>
      <c r="AN22" s="1213"/>
      <c r="AO22" s="333">
        <v>100</v>
      </c>
      <c r="AP22" s="334">
        <v>95.6</v>
      </c>
      <c r="AQ22" s="335">
        <v>4.4000000000000004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524</v>
      </c>
      <c r="AL32" s="1228"/>
      <c r="AM32" s="1228"/>
      <c r="AN32" s="1229"/>
      <c r="AO32" s="343">
        <v>292085</v>
      </c>
      <c r="AP32" s="343">
        <v>91448</v>
      </c>
      <c r="AQ32" s="344">
        <v>139617</v>
      </c>
      <c r="AR32" s="345">
        <v>-34.5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525</v>
      </c>
      <c r="AL33" s="1228"/>
      <c r="AM33" s="1228"/>
      <c r="AN33" s="1229"/>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526</v>
      </c>
      <c r="AL34" s="1228"/>
      <c r="AM34" s="1228"/>
      <c r="AN34" s="1229"/>
      <c r="AO34" s="343" t="s">
        <v>510</v>
      </c>
      <c r="AP34" s="343" t="s">
        <v>510</v>
      </c>
      <c r="AQ34" s="344">
        <v>5</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527</v>
      </c>
      <c r="AL35" s="1228"/>
      <c r="AM35" s="1228"/>
      <c r="AN35" s="1229"/>
      <c r="AO35" s="343">
        <v>105374</v>
      </c>
      <c r="AP35" s="343">
        <v>32991</v>
      </c>
      <c r="AQ35" s="344">
        <v>32699</v>
      </c>
      <c r="AR35" s="345">
        <v>0.9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528</v>
      </c>
      <c r="AL36" s="1228"/>
      <c r="AM36" s="1228"/>
      <c r="AN36" s="1229"/>
      <c r="AO36" s="343">
        <v>7296</v>
      </c>
      <c r="AP36" s="343">
        <v>2284</v>
      </c>
      <c r="AQ36" s="344">
        <v>4068</v>
      </c>
      <c r="AR36" s="345">
        <v>-43.9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529</v>
      </c>
      <c r="AL37" s="1228"/>
      <c r="AM37" s="1228"/>
      <c r="AN37" s="1229"/>
      <c r="AO37" s="343" t="s">
        <v>510</v>
      </c>
      <c r="AP37" s="343" t="s">
        <v>510</v>
      </c>
      <c r="AQ37" s="344">
        <v>1263</v>
      </c>
      <c r="AR37" s="345" t="s">
        <v>510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530</v>
      </c>
      <c r="AL38" s="1231"/>
      <c r="AM38" s="1231"/>
      <c r="AN38" s="1232"/>
      <c r="AO38" s="346" t="s">
        <v>510</v>
      </c>
      <c r="AP38" s="346" t="s">
        <v>510</v>
      </c>
      <c r="AQ38" s="347">
        <v>23</v>
      </c>
      <c r="AR38" s="335" t="s">
        <v>510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531</v>
      </c>
      <c r="AL39" s="1231"/>
      <c r="AM39" s="1231"/>
      <c r="AN39" s="1232"/>
      <c r="AO39" s="343" t="s">
        <v>510</v>
      </c>
      <c r="AP39" s="343" t="s">
        <v>510</v>
      </c>
      <c r="AQ39" s="344">
        <v>-8148</v>
      </c>
      <c r="AR39" s="345" t="s">
        <v>510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532</v>
      </c>
      <c r="AL40" s="1228"/>
      <c r="AM40" s="1228"/>
      <c r="AN40" s="1229"/>
      <c r="AO40" s="343">
        <v>-266411</v>
      </c>
      <c r="AP40" s="343">
        <v>-83410</v>
      </c>
      <c r="AQ40" s="344">
        <v>-124721</v>
      </c>
      <c r="AR40" s="345">
        <v>-33.1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138344</v>
      </c>
      <c r="AP41" s="343">
        <v>43314</v>
      </c>
      <c r="AQ41" s="344">
        <v>44807</v>
      </c>
      <c r="AR41" s="345">
        <v>-3.3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501</v>
      </c>
      <c r="AN49" s="1224" t="s">
        <v>536</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710407</v>
      </c>
      <c r="AN51" s="365">
        <v>210616</v>
      </c>
      <c r="AO51" s="366">
        <v>-51.6</v>
      </c>
      <c r="AP51" s="367">
        <v>280458</v>
      </c>
      <c r="AQ51" s="368">
        <v>-15.8</v>
      </c>
      <c r="AR51" s="369">
        <v>-35.799999999999997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580638</v>
      </c>
      <c r="AN52" s="373">
        <v>172143</v>
      </c>
      <c r="AO52" s="374">
        <v>-22.1</v>
      </c>
      <c r="AP52" s="375">
        <v>127286</v>
      </c>
      <c r="AQ52" s="376">
        <v>0.4</v>
      </c>
      <c r="AR52" s="377">
        <v>-22.5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164157</v>
      </c>
      <c r="AN53" s="365">
        <v>48987</v>
      </c>
      <c r="AO53" s="366">
        <v>-76.7</v>
      </c>
      <c r="AP53" s="367">
        <v>291945</v>
      </c>
      <c r="AQ53" s="368">
        <v>4.0999999999999996</v>
      </c>
      <c r="AR53" s="369">
        <v>-80.8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106644</v>
      </c>
      <c r="AN54" s="373">
        <v>31825</v>
      </c>
      <c r="AO54" s="374">
        <v>-81.5</v>
      </c>
      <c r="AP54" s="375">
        <v>127651</v>
      </c>
      <c r="AQ54" s="376">
        <v>0.3</v>
      </c>
      <c r="AR54" s="377">
        <v>-81.8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136676</v>
      </c>
      <c r="AN55" s="365">
        <v>41230</v>
      </c>
      <c r="AO55" s="366">
        <v>-15.8</v>
      </c>
      <c r="AP55" s="367">
        <v>291173</v>
      </c>
      <c r="AQ55" s="368">
        <v>-0.3</v>
      </c>
      <c r="AR55" s="369">
        <v>-15.5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107367</v>
      </c>
      <c r="AN56" s="373">
        <v>32388</v>
      </c>
      <c r="AO56" s="374">
        <v>1.8</v>
      </c>
      <c r="AP56" s="375">
        <v>119071</v>
      </c>
      <c r="AQ56" s="376">
        <v>-6.7</v>
      </c>
      <c r="AR56" s="377">
        <v>8.5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260185</v>
      </c>
      <c r="AN57" s="365">
        <v>80032</v>
      </c>
      <c r="AO57" s="366">
        <v>94.1</v>
      </c>
      <c r="AP57" s="367">
        <v>271581</v>
      </c>
      <c r="AQ57" s="368">
        <v>-6.7</v>
      </c>
      <c r="AR57" s="369">
        <v>100.8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84199</v>
      </c>
      <c r="AN58" s="373">
        <v>25899</v>
      </c>
      <c r="AO58" s="374">
        <v>-20</v>
      </c>
      <c r="AP58" s="375">
        <v>117844</v>
      </c>
      <c r="AQ58" s="376">
        <v>-1</v>
      </c>
      <c r="AR58" s="377">
        <v>-19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441077</v>
      </c>
      <c r="AN59" s="365">
        <v>138095</v>
      </c>
      <c r="AO59" s="366">
        <v>72.5</v>
      </c>
      <c r="AP59" s="367">
        <v>268375</v>
      </c>
      <c r="AQ59" s="368">
        <v>-1.2</v>
      </c>
      <c r="AR59" s="369">
        <v>73.7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364797</v>
      </c>
      <c r="AN60" s="373">
        <v>114213</v>
      </c>
      <c r="AO60" s="374">
        <v>341</v>
      </c>
      <c r="AP60" s="375">
        <v>119602</v>
      </c>
      <c r="AQ60" s="376">
        <v>1.5</v>
      </c>
      <c r="AR60" s="377">
        <v>339.5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342500</v>
      </c>
      <c r="AN61" s="380">
        <v>103792</v>
      </c>
      <c r="AO61" s="381">
        <v>4.5</v>
      </c>
      <c r="AP61" s="382">
        <v>280706</v>
      </c>
      <c r="AQ61" s="383">
        <v>-4</v>
      </c>
      <c r="AR61" s="369">
        <v>8.5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248729</v>
      </c>
      <c r="AN62" s="373">
        <v>75294</v>
      </c>
      <c r="AO62" s="374">
        <v>43.8</v>
      </c>
      <c r="AP62" s="375">
        <v>122291</v>
      </c>
      <c r="AQ62" s="376">
        <v>-1.1000000000000001</v>
      </c>
      <c r="AR62" s="377">
        <v>44.9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tbLhesVJ6b8HBQM7VTISNKlt3HcO5HpfOgHNYP8XrPRcF62lBpu2Y6sYuAVrnkReW2JEkKTXS9bqHg6TOy9fQ==" saltValue="0KssbOPVIGfKPdcpRanaT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X56"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DdJC0NRWlwJnrM2Yl0oEv65mh3tlz21bu242rD7qQ5NZD5l7d5VMpnbI7IDE4fUcqEmenL7cLif7K0j/Osd62Q==" saltValue="hVdVhmZXmjBjoVGOeOWl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K35"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JMhdapsJKNCpHNnIGOVOTxZc9jFoJqyp/vnhzdDN2ziVa9iZirhZQEbTxkSBJzwhy2yVYoZmU9gl+xbkxstTcA==" saltValue="N26/seAUZagItpkh9jgE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1"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6" t="s">
        <v>3</v>
      </c>
      <c r="D47" s="1236"/>
      <c r="E47" s="1237"/>
      <c r="F47" s="11">
        <v>53.67</v>
      </c>
      <c r="G47" s="12">
        <v>58.15</v>
      </c>
      <c r="H47" s="12">
        <v>60.02</v>
      </c>
      <c r="I47" s="12">
        <v>56.42</v>
      </c>
      <c r="J47" s="13">
        <v>50.72</v>
      </c>
    </row>
    <row r="48" spans="2:10" ht="57.75" customHeight="1" x14ac:dyDescent="0.15">
      <c r="B48" s="14"/>
      <c r="C48" s="1238" t="s">
        <v>4</v>
      </c>
      <c r="D48" s="1238"/>
      <c r="E48" s="1239"/>
      <c r="F48" s="15">
        <v>4.99</v>
      </c>
      <c r="G48" s="16">
        <v>5.98</v>
      </c>
      <c r="H48" s="16">
        <v>4.82</v>
      </c>
      <c r="I48" s="16">
        <v>3.93</v>
      </c>
      <c r="J48" s="17">
        <v>5.35</v>
      </c>
    </row>
    <row r="49" spans="2:10" ht="57.75" customHeight="1" thickBot="1" x14ac:dyDescent="0.2">
      <c r="B49" s="18"/>
      <c r="C49" s="1240" t="s">
        <v>5</v>
      </c>
      <c r="D49" s="1240"/>
      <c r="E49" s="1241"/>
      <c r="F49" s="19">
        <v>2.67</v>
      </c>
      <c r="G49" s="20">
        <v>5.15</v>
      </c>
      <c r="H49" s="20">
        <v>0.02</v>
      </c>
      <c r="I49" s="20" t="s">
        <v>557</v>
      </c>
      <c r="J49" s="21" t="s">
        <v>558</v>
      </c>
    </row>
    <row r="50" spans="2:10" ht="13.5" customHeight="1" x14ac:dyDescent="0.15"/>
  </sheetData>
  <sheetProtection algorithmName="SHA-512" hashValue="OGOcBxTIj/3DjlkSUqdvJt+kjlt49yiLMXer2tE5PEVz6D2aGYbKTF3hXzW5NtQgElw1ojjhVAac+8enR+MWyg==" saltValue="mjHNA2gUzxTdYUW8t2h8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2021-10-06T02:10:05Z</cp:lastPrinted>
  <dcterms:created xsi:type="dcterms:W3CDTF">2021-02-05T01:20:08Z</dcterms:created>
  <dcterms:modified xsi:type="dcterms:W3CDTF">2021-10-06T06:06:15Z</dcterms:modified>
  <cp:category/>
</cp:coreProperties>
</file>